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04" yWindow="228" windowWidth="12996" windowHeight="7920" tabRatio="838" firstSheet="1" activeTab="7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state="veryHidden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'REESTR'!$A$2:$C$336</definedName>
    <definedName name="LIST_ORG_VS">'REESTR_ORG'!$A$2:$H$28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'REESTR'!$B$85:$B$99</definedName>
    <definedName name="MO_LIST_11">'REESTR'!$B$100:$B$108</definedName>
    <definedName name="MO_LIST_12">'REESTR'!$B$109:$B$124</definedName>
    <definedName name="MO_LIST_13">'REESTR'!$B$125:$B$141</definedName>
    <definedName name="MO_LIST_14">'REESTR'!$B$142:$B$152</definedName>
    <definedName name="MO_LIST_15">'REESTR'!$B$153:$B$168</definedName>
    <definedName name="MO_LIST_16">'REESTR'!$B$169:$B$180</definedName>
    <definedName name="MO_LIST_17">'REESTR'!$B$181:$B$193</definedName>
    <definedName name="MO_LIST_18">'REESTR'!$B$194:$B$205</definedName>
    <definedName name="MO_LIST_19">'REESTR'!$B$206:$B$221</definedName>
    <definedName name="MO_LIST_2">'REESTR'!$B$2:$B$10</definedName>
    <definedName name="MO_LIST_20">'REESTR'!$B$222:$B$223</definedName>
    <definedName name="MO_LIST_21">'REESTR'!$B$224:$B$236</definedName>
    <definedName name="MO_LIST_22">'REESTR'!$B$237:$B$249</definedName>
    <definedName name="MO_LIST_23">'REESTR'!$B$250:$B$258</definedName>
    <definedName name="MO_LIST_24">'REESTR'!$B$259:$B$272</definedName>
    <definedName name="MO_LIST_25">'REESTR'!$B$273:$B$288</definedName>
    <definedName name="MO_LIST_26">'REESTR'!$B$289:$B$296</definedName>
    <definedName name="MO_LIST_27">'REESTR'!$B$297:$B$304</definedName>
    <definedName name="MO_LIST_28">'REESTR'!$B$305:$B$311</definedName>
    <definedName name="MO_LIST_29">'REESTR'!$B$312:$B$323</definedName>
    <definedName name="MO_LIST_3">'REESTR'!$B$11:$B$22</definedName>
    <definedName name="MO_LIST_30">'REESTR'!$B$324:$B$336</definedName>
    <definedName name="MO_LIST_31">'REESTR'!$A$92:$A$93</definedName>
    <definedName name="MO_LIST_32">'REESTR'!$A$94:$A$96</definedName>
    <definedName name="MO_LIST_33">'REESTR'!$A$97</definedName>
    <definedName name="MO_LIST_34">'REESTR'!$A$98:$A$101</definedName>
    <definedName name="MO_LIST_35">'REESTR'!$A$102</definedName>
    <definedName name="MO_LIST_36">'REESTR'!$A$103:$A$120</definedName>
    <definedName name="MO_LIST_37">'REESTR'!$A$121:$A$122</definedName>
    <definedName name="MO_LIST_38">'REESTR'!$A$123</definedName>
    <definedName name="MO_LIST_39">'REESTR'!$A$124:$A$125</definedName>
    <definedName name="MO_LIST_4">'REESTR'!$B$23:$B$34</definedName>
    <definedName name="MO_LIST_40">'REESTR'!$A$126:$A$127</definedName>
    <definedName name="MO_LIST_41">'REESTR'!$A$128:$A$129</definedName>
    <definedName name="MO_LIST_42">'REESTR'!$A$130:$A$131</definedName>
    <definedName name="MO_LIST_43">'REESTR'!$A$132:$A$134</definedName>
    <definedName name="MO_LIST_44">'REESTR'!$A$135:$A$137</definedName>
    <definedName name="MO_LIST_45">'REESTR'!$A$138:$A$140</definedName>
    <definedName name="MO_LIST_46">'REESTR'!$A$141</definedName>
    <definedName name="MO_LIST_5">'REESTR'!$B$35:$B$43</definedName>
    <definedName name="MO_LIST_6">'REESTR'!$B$44:$B$58</definedName>
    <definedName name="MO_LIST_7">'REESTR'!$B$59:$B$72</definedName>
    <definedName name="MO_LIST_8">'REESTR'!$B$73:$B$74</definedName>
    <definedName name="MO_LIST_9">'REESTR'!$B$75:$B$84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'REESTR'!$D$2:$D$30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<sst xmlns="http://schemas.openxmlformats.org/spreadsheetml/2006/main" count="1945" uniqueCount="1244">
  <si>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</si>
  <si>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</si>
  <si>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</si>
  <si>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</si>
  <si>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</si>
  <si>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</si>
  <si>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</si>
  <si>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</si>
  <si>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</si>
  <si>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</si>
  <si>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</si>
  <si>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</si>
  <si>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</si>
  <si>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</si>
  <si>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</si>
  <si>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</si>
  <si>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</si>
  <si>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</si>
  <si>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</si>
  <si>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</si>
  <si>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</si>
  <si>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</si>
  <si>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</si>
  <si>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</si>
  <si>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</si>
  <si>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</si>
  <si>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</si>
  <si>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</si>
  <si>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</si>
  <si>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</si>
  <si>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</si>
  <si>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</si>
  <si>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</si>
  <si>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</si>
  <si>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</si>
  <si>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</si>
  <si>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</si>
  <si>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</si>
  <si>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</si>
  <si>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</si>
  <si>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</si>
  <si>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</si>
  <si>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</si>
  <si>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</si>
  <si>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</si>
  <si>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</si>
  <si>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</si>
  <si>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</si>
  <si>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</si>
  <si>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</si>
  <si>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</si>
  <si>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</si>
  <si>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</si>
  <si>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</si>
  <si>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</si>
  <si>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</si>
  <si>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</si>
  <si>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</si>
  <si>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</si>
  <si>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</si>
  <si>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</si>
  <si>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</si>
  <si>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</si>
  <si>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</si>
  <si>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</si>
  <si>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</si>
  <si>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</si>
  <si>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</si>
  <si>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</si>
  <si>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</si>
  <si>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</si>
  <si>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</si>
  <si>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</si>
  <si>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</si>
  <si>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</si>
  <si>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</si>
  <si>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</si>
  <si>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</si>
  <si>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</si>
  <si>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</si>
  <si>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</si>
  <si>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</si>
  <si>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</si>
  <si>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</si>
  <si>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</si>
  <si>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</si>
  <si>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</si>
  <si>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</si>
  <si>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</si>
  <si>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</si>
  <si>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</si>
  <si>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</si>
  <si>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</si>
  <si>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</si>
  <si>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</si>
  <si>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</si>
  <si>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</si>
  <si>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</si>
  <si>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</si>
  <si>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</si>
  <si>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</si>
  <si>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</si>
  <si>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</si>
  <si>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</si>
  <si>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</si>
  <si>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</si>
  <si>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</si>
  <si>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</si>
  <si>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</si>
  <si>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</si>
  <si>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</si>
  <si>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</si>
  <si>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</si>
  <si>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</si>
  <si>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</si>
  <si>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</si>
  <si>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</si>
  <si>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</si>
  <si>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</si>
  <si>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</si>
  <si>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</si>
  <si>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</si>
  <si>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</si>
  <si>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</si>
  <si>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</si>
  <si>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</si>
  <si>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</si>
  <si>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</si>
  <si>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</si>
  <si>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</si>
  <si>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</si>
  <si>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</si>
  <si>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</si>
  <si>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</si>
  <si>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</si>
  <si>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</si>
  <si>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</si>
  <si>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</si>
  <si>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</si>
  <si>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</si>
  <si>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</si>
  <si>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</si>
  <si>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</si>
  <si>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</si>
  <si>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</si>
  <si>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</si>
  <si>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</si>
  <si>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</si>
  <si>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</si>
  <si>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</si>
  <si>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</si>
  <si>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</si>
  <si>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</si>
  <si>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</si>
  <si>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</si>
  <si>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</si>
  <si>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</si>
  <si>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</si>
  <si>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</si>
  <si>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</si>
  <si>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</si>
  <si>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</si>
  <si>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</si>
  <si>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</si>
  <si>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</si>
  <si>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</si>
  <si>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</si>
  <si>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</si>
  <si>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</si>
  <si>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</si>
  <si>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</si>
  <si>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</si>
  <si>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</si>
  <si>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</si>
  <si>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</si>
  <si>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</si>
  <si>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</si>
  <si>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</si>
  <si>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</si>
  <si>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</si>
  <si>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</si>
  <si>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</si>
  <si>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</si>
  <si>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</si>
  <si>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</si>
  <si>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</si>
  <si>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</si>
  <si>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</si>
  <si>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</si>
  <si>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</si>
  <si>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</si>
  <si>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</si>
  <si>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</si>
  <si>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</si>
  <si>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</si>
  <si>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</si>
  <si>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</si>
  <si>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</si>
  <si>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</si>
  <si>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</si>
  <si>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</si>
  <si>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</si>
  <si>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</si>
  <si>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</si>
  <si>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</si>
  <si>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</si>
  <si>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</si>
  <si>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</si>
  <si>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</si>
  <si>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</si>
  <si>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</si>
  <si>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</si>
  <si>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</si>
  <si>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</si>
  <si>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</si>
  <si>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</si>
  <si>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</si>
  <si>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</si>
  <si>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</si>
  <si>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</si>
  <si>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</si>
  <si>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</si>
  <si>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</si>
  <si>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</si>
  <si>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</si>
  <si>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</si>
  <si>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</si>
  <si>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</si>
  <si>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</si>
  <si>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</si>
  <si>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</si>
  <si>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</si>
  <si>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</si>
  <si>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</si>
  <si>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</si>
  <si>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</si>
  <si>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</si>
  <si>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</si>
  <si>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</si>
  <si>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</si>
  <si>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</si>
  <si>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</si>
  <si>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</si>
  <si>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</si>
  <si>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</si>
  <si>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</si>
  <si>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</si>
  <si>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</si>
  <si>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</si>
  <si>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</si>
  <si>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</si>
  <si>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</si>
  <si>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</si>
  <si>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</si>
  <si>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</si>
  <si>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</si>
  <si>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</si>
  <si>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</si>
  <si>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</si>
  <si>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</si>
  <si>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</si>
  <si>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</si>
  <si>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</si>
  <si>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</si>
  <si>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</si>
  <si>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</si>
  <si>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</si>
  <si>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</si>
  <si>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</si>
  <si>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</si>
  <si>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</si>
  <si>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</si>
  <si>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</si>
  <si>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</si>
  <si>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</si>
  <si>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</si>
  <si>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</si>
  <si>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</si>
  <si>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</si>
  <si>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</si>
  <si>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</si>
  <si>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</si>
  <si>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</si>
  <si>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</si>
  <si>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</si>
  <si>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</si>
  <si>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</si>
  <si>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</si>
  <si>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</si>
  <si>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</si>
  <si>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</si>
  <si>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</si>
  <si>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</si>
  <si>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</si>
  <si>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</si>
  <si>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</si>
  <si>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</si>
  <si>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</si>
  <si>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</si>
  <si>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</si>
  <si>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</si>
  <si>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</si>
  <si>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</si>
  <si>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</si>
  <si>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</si>
  <si>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</si>
  <si>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</si>
  <si>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</si>
  <si>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</si>
  <si>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</si>
  <si>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</si>
  <si>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</si>
  <si>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</si>
  <si>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</si>
  <si>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</si>
  <si>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</si>
  <si>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</si>
  <si>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</si>
  <si>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</si>
  <si>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</si>
  <si>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</si>
  <si>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</si>
  <si>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</si>
  <si>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</si>
  <si>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</si>
  <si>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</si>
  <si>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</si>
  <si>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</si>
  <si>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</si>
  <si>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</si>
  <si>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</si>
  <si>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</si>
  <si>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</si>
  <si>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</si>
  <si>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</si>
  <si>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</si>
  <si>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</si>
  <si>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</si>
  <si>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</si>
  <si>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</si>
  <si>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</si>
  <si>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</si>
  <si>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</si>
  <si>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</si>
  <si>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</si>
  <si>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</si>
  <si>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</si>
  <si>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</si>
  <si>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</si>
  <si>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</si>
  <si>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</si>
  <si>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</si>
  <si>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</si>
  <si>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</si>
  <si>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</si>
  <si>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</si>
  <si>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</si>
  <si>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</si>
  <si>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</si>
  <si>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</si>
  <si>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</si>
  <si>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</si>
  <si>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</si>
  <si>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</si>
  <si>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</si>
  <si>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</si>
  <si>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</si>
  <si>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</si>
  <si>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</si>
  <si>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</si>
  <si>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</si>
  <si>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</si>
  <si>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</si>
  <si>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</si>
  <si>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</si>
  <si>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</si>
  <si>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</si>
  <si>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</si>
  <si>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</si>
  <si>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</si>
  <si>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</si>
  <si>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</si>
  <si>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</si>
  <si>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</si>
  <si>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</si>
  <si>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</si>
  <si>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</si>
  <si>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</si>
  <si>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</si>
  <si>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</si>
  <si>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</si>
  <si>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</si>
  <si>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</si>
  <si>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</si>
  <si>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</si>
  <si>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</si>
  <si>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</si>
  <si>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</si>
  <si>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</si>
  <si>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</si>
  <si>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</si>
  <si>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</si>
  <si>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</si>
  <si>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</si>
  <si>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</si>
  <si>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</si>
  <si>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</si>
  <si>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</si>
  <si>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</si>
  <si>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</si>
  <si>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</si>
  <si>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</si>
  <si>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</si>
  <si>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</si>
  <si>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</si>
  <si>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</si>
  <si>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</si>
  <si>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</si>
  <si>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</si>
  <si>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</si>
  <si>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</si>
  <si>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</si>
  <si>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</si>
  <si>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</si>
  <si>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</si>
  <si>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</si>
  <si>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</si>
  <si>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</si>
  <si>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</si>
  <si>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</si>
  <si>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</si>
  <si>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</si>
  <si>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</si>
  <si>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</si>
  <si>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</si>
  <si>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</si>
  <si>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</si>
  <si>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</si>
  <si>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</si>
  <si>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</si>
  <si>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</si>
  <si>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</si>
  <si>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</si>
  <si>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</si>
  <si>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</si>
  <si>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</si>
  <si>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</si>
  <si>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</si>
  <si>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</si>
  <si>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</si>
  <si>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</si>
  <si>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</si>
  <si>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</si>
  <si>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</si>
  <si>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</si>
  <si>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</si>
  <si>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</si>
  <si>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</si>
  <si>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</si>
  <si>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</si>
  <si>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</si>
  <si>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</si>
  <si>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</si>
  <si>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</si>
  <si>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</si>
  <si>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</si>
  <si>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</si>
  <si>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</si>
  <si>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</si>
  <si>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</si>
  <si>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</si>
  <si>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</si>
  <si>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</si>
  <si>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</si>
  <si>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</si>
  <si>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</si>
  <si>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</si>
  <si>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</si>
  <si>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</si>
  <si>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</si>
  <si>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</si>
  <si>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</si>
  <si>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</si>
  <si>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</si>
  <si>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</si>
  <si>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</si>
  <si>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</si>
  <si>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</si>
  <si>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</si>
  <si>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</si>
  <si>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</si>
  <si>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</si>
  <si>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</si>
  <si>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</si>
  <si>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</si>
  <si>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</si>
  <si>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</si>
  <si>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</si>
  <si>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</si>
  <si>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</si>
  <si>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</si>
  <si>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</si>
  <si>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</si>
  <si>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</si>
  <si>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</si>
  <si>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</si>
  <si>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</si>
  <si>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</si>
  <si>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</si>
  <si>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</si>
  <si>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</si>
  <si>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</si>
  <si>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</si>
  <si>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</si>
  <si>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</si>
  <si>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</si>
  <si>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</si>
  <si>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</si>
  <si>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</si>
  <si>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</si>
  <si>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</si>
  <si>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</si>
  <si>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</si>
  <si>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</si>
  <si>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</si>
  <si>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</si>
  <si>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</si>
  <si>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</si>
  <si>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</si>
  <si>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</si>
  <si>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</si>
  <si>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</si>
  <si>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</si>
  <si>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</si>
  <si>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</si>
  <si>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</si>
  <si>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</si>
  <si>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</si>
  <si>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</si>
  <si>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</si>
  <si>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</si>
  <si>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</si>
  <si>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</si>
  <si>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</si>
  <si>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</si>
  <si>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</si>
  <si>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</si>
  <si>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</si>
  <si>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</si>
  <si>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</si>
  <si>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</si>
  <si>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</si>
  <si>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</si>
  <si>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</si>
  <si>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</si>
  <si>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</si>
  <si>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</si>
  <si>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</si>
  <si>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</si>
  <si>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</si>
  <si>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</si>
  <si>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</si>
  <si>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</si>
  <si>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</si>
  <si>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</si>
  <si>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</si>
  <si>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</si>
  <si>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</si>
  <si>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</si>
  <si>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</si>
  <si>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</si>
  <si>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</si>
  <si>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</si>
  <si>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</si>
  <si>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</si>
  <si>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</si>
  <si>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</si>
  <si>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</si>
  <si>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</si>
  <si>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</si>
  <si>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</si>
  <si>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</si>
  <si>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</si>
  <si>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</si>
  <si>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</si>
  <si>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</si>
  <si>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</si>
  <si>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</si>
  <si>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ГО Ставропольского края</t>
  </si>
  <si>
    <t>07700000</t>
  </si>
  <si>
    <t>Город Буденновск</t>
  </si>
  <si>
    <t>07702000</t>
  </si>
  <si>
    <t>Город Георгиевск</t>
  </si>
  <si>
    <t>07707000</t>
  </si>
  <si>
    <t>Город Лермонтов</t>
  </si>
  <si>
    <t>07718000</t>
  </si>
  <si>
    <t>Город Невинномысск</t>
  </si>
  <si>
    <t>07724000</t>
  </si>
  <si>
    <t>Город Ставрополь</t>
  </si>
  <si>
    <t>07701000</t>
  </si>
  <si>
    <t>Город-курорт Ессентуки</t>
  </si>
  <si>
    <t>07710000</t>
  </si>
  <si>
    <t>Город-курорт Железноводск</t>
  </si>
  <si>
    <t>07712000</t>
  </si>
  <si>
    <t>Город-курорт Кисловодск</t>
  </si>
  <si>
    <t>07715000</t>
  </si>
  <si>
    <t>Город-курорт Пятигорск</t>
  </si>
  <si>
    <t>07727000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</si>
  <si>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</si>
  <si>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</si>
  <si>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</si>
  <si>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</si>
  <si>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</si>
  <si>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</si>
  <si>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</si>
  <si>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</si>
  <si>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</si>
  <si>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</si>
  <si>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</si>
  <si>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</si>
  <si>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</si>
  <si>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</si>
  <si>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</si>
  <si>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</si>
  <si>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</si>
  <si>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</si>
  <si>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</si>
  <si>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</si>
  <si>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</si>
  <si>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</si>
  <si>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</si>
  <si>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</si>
  <si>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</si>
  <si>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</si>
  <si>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</si>
  <si>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</si>
  <si>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</si>
  <si>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</si>
  <si>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</si>
  <si>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</si>
  <si>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</si>
  <si>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</si>
  <si>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</si>
  <si>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</si>
  <si>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</si>
  <si>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</si>
  <si>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</si>
  <si>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</si>
  <si>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</si>
  <si>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</si>
  <si>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</si>
  <si>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</si>
  <si>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</si>
  <si>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</si>
  <si>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</si>
  <si>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</si>
  <si>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</si>
  <si>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</si>
  <si>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</si>
  <si>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</si>
  <si>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</si>
  <si>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</si>
  <si>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</si>
  <si>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</si>
  <si>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</si>
  <si>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</si>
  <si>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</si>
  <si>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</si>
  <si>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</si>
  <si>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</si>
  <si>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</si>
  <si>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</si>
  <si>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</si>
  <si>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</si>
  <si>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</si>
  <si>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</si>
  <si>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</si>
  <si>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</si>
  <si>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</si>
  <si>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</si>
  <si>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</si>
  <si>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</si>
  <si>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</si>
  <si>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</si>
  <si>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</si>
  <si>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</si>
  <si>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</si>
  <si>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</si>
  <si>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</si>
  <si>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</si>
  <si>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</si>
  <si>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</si>
  <si>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</si>
  <si>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</si>
  <si>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</si>
  <si>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</si>
  <si>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</si>
  <si>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</si>
  <si>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</si>
  <si>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</si>
  <si>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</si>
  <si>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</si>
  <si>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</si>
  <si>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</si>
  <si>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</si>
  <si>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</si>
  <si>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</si>
  <si>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</si>
  <si>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</si>
  <si>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</si>
  <si>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</si>
  <si>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</si>
  <si>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</si>
  <si>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</si>
  <si>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</si>
  <si>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</si>
  <si>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</si>
  <si>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</si>
  <si>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</si>
  <si>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</si>
  <si>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</si>
  <si>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Кировский муниципальный район</t>
  </si>
  <si>
    <t>07625000</t>
  </si>
  <si>
    <t>Горнозаводский сельсовет</t>
  </si>
  <si>
    <t>07625402</t>
  </si>
  <si>
    <t>Город Новопавловск</t>
  </si>
  <si>
    <t>07625101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</si>
  <si>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</si>
  <si>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</si>
  <si>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</si>
  <si>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</si>
  <si>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</si>
  <si>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</si>
  <si>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</si>
  <si>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</si>
  <si>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</si>
  <si>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</si>
  <si>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</si>
  <si>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</si>
  <si>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</si>
  <si>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</si>
  <si>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</si>
  <si>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</si>
  <si>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</si>
  <si>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</si>
  <si>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</si>
  <si>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</si>
  <si>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</si>
  <si>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</si>
  <si>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</si>
  <si>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</si>
  <si>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</si>
  <si>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</si>
  <si>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</si>
  <si>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</si>
  <si>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</si>
  <si>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</si>
  <si>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</si>
  <si>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</si>
  <si>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</si>
  <si>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</si>
  <si>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</si>
  <si>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</si>
  <si>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</si>
  <si>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</si>
  <si>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</si>
  <si>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</si>
  <si>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</si>
  <si>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</si>
  <si>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</si>
  <si>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</si>
  <si>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</si>
  <si>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</si>
  <si>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</si>
  <si>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</si>
  <si>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</si>
  <si>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</si>
  <si>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</si>
  <si>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</si>
  <si>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</si>
  <si>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</si>
  <si>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</si>
  <si>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</si>
  <si>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</si>
  <si>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</si>
  <si>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</si>
  <si>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</si>
  <si>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</si>
  <si>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</si>
  <si>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</si>
  <si>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</si>
  <si>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</si>
  <si>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</si>
  <si>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</si>
  <si>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</si>
  <si>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</si>
  <si>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</si>
  <si>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</si>
  <si>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</si>
  <si>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</si>
  <si>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</si>
  <si>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</si>
  <si>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</si>
  <si>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</si>
  <si>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</si>
  <si>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</si>
  <si>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</si>
  <si>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</si>
  <si>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</si>
  <si>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</si>
  <si>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</si>
  <si>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</si>
  <si>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</si>
  <si>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</si>
  <si>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</si>
  <si>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</si>
  <si>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</si>
  <si>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</si>
  <si>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</si>
  <si>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</si>
  <si>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</si>
  <si>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</si>
  <si>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</si>
  <si>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</si>
  <si>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</si>
  <si>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</si>
  <si>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</si>
  <si>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</si>
  <si>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</si>
  <si>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</si>
  <si>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</si>
  <si>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</si>
  <si>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</si>
  <si>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</si>
  <si>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</si>
  <si>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</si>
  <si>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</si>
  <si>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</si>
  <si>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</si>
  <si>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</si>
  <si>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</si>
  <si>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</si>
  <si>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</si>
  <si>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</si>
  <si>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</si>
  <si>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</si>
  <si>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</si>
  <si>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</si>
  <si>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 муниципальный район</t>
  </si>
  <si>
    <t>07639000</t>
  </si>
  <si>
    <t>Город Минеральные Воды</t>
  </si>
  <si>
    <t>07639101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</si>
  <si>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</si>
  <si>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</si>
  <si>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</si>
  <si>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</si>
  <si>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</si>
  <si>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</si>
  <si>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</si>
  <si>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</si>
  <si>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</si>
  <si>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</si>
  <si>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</si>
  <si>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</si>
  <si>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</si>
  <si>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</si>
  <si>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</si>
  <si>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</si>
  <si>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</si>
  <si>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</si>
  <si>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</si>
  <si>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</si>
  <si>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</si>
  <si>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</si>
  <si>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</si>
  <si>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</si>
  <si>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</si>
  <si>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</si>
  <si>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</si>
  <si>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</si>
  <si>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</si>
  <si>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</si>
  <si>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</si>
  <si>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</si>
  <si>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</si>
  <si>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</si>
  <si>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</si>
  <si>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</si>
  <si>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</si>
  <si>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</si>
  <si>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</si>
  <si>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</si>
  <si>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</si>
  <si>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</si>
  <si>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</si>
  <si>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</si>
  <si>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</si>
  <si>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</si>
  <si>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</si>
  <si>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</si>
  <si>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</si>
  <si>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</si>
  <si>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</si>
  <si>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</si>
  <si>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</si>
  <si>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</si>
  <si>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</si>
  <si>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</si>
  <si>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</si>
  <si>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</si>
  <si>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</si>
  <si>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</si>
  <si>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</si>
  <si>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</si>
  <si>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</si>
  <si>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</si>
  <si>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</si>
  <si>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</si>
  <si>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</si>
  <si>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</si>
  <si>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</si>
  <si>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</si>
  <si>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</si>
  <si>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</si>
  <si>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</si>
  <si>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</si>
  <si>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</si>
  <si>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</si>
  <si>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</si>
  <si>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</si>
  <si>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</si>
  <si>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</si>
  <si>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</si>
  <si>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</si>
  <si>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</si>
  <si>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</si>
  <si>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</si>
  <si>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</si>
  <si>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</si>
  <si>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</si>
  <si>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</si>
  <si>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</si>
  <si>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</si>
  <si>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</si>
  <si>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</si>
  <si>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</si>
  <si>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</si>
  <si>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</si>
  <si>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</si>
  <si>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</si>
  <si>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</si>
  <si>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</si>
  <si>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 муниципальный район</t>
  </si>
  <si>
    <t>07646000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</si>
  <si>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</si>
  <si>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</si>
  <si>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</si>
  <si>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</si>
  <si>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</si>
  <si>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</si>
  <si>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</si>
  <si>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</si>
  <si>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</si>
  <si>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</si>
  <si>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</si>
  <si>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</si>
  <si>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</si>
  <si>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</si>
  <si>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</si>
  <si>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</si>
  <si>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</si>
  <si>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</si>
  <si>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</si>
  <si>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</si>
  <si>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</si>
  <si>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</si>
  <si>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</si>
  <si>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</si>
  <si>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</si>
  <si>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</si>
  <si>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</si>
  <si>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</si>
  <si>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</si>
  <si>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</si>
  <si>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</si>
  <si>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</si>
  <si>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</si>
  <si>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</si>
  <si>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</si>
  <si>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</si>
  <si>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</si>
  <si>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</si>
  <si>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</si>
  <si>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</si>
  <si>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</si>
  <si>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</si>
  <si>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</si>
  <si>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</si>
  <si>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</si>
  <si>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</si>
  <si>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</si>
  <si>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</si>
  <si>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</si>
  <si>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</si>
  <si>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</si>
  <si>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</si>
  <si>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</si>
  <si>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</si>
  <si>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</si>
  <si>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</si>
  <si>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</si>
  <si>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</si>
  <si>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</si>
  <si>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</si>
  <si>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</si>
  <si>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</si>
  <si>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</si>
  <si>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</si>
  <si>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</si>
  <si>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</si>
  <si>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</si>
  <si>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</si>
  <si>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</si>
  <si>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</si>
  <si>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</si>
  <si>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</si>
  <si>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</si>
  <si>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</si>
  <si>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</si>
  <si>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</si>
  <si>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</si>
  <si>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</si>
  <si>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</si>
  <si>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</si>
  <si>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</si>
  <si>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</si>
  <si>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</si>
  <si>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</si>
  <si>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</si>
  <si>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</si>
  <si>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</si>
  <si>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</si>
  <si>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</si>
  <si>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</si>
  <si>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</si>
  <si>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</si>
  <si>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</si>
  <si>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</si>
  <si>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</si>
  <si>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</si>
  <si>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</si>
  <si>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</si>
  <si>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</si>
  <si>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</si>
  <si>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</si>
  <si>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</si>
  <si>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</si>
  <si>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</si>
  <si>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</si>
  <si>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</si>
  <si>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</si>
  <si>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</si>
  <si>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</si>
  <si>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</si>
  <si>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</si>
  <si>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</si>
  <si>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</si>
  <si>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</si>
  <si>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</si>
  <si>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</si>
  <si>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</si>
  <si>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</si>
  <si>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</si>
  <si>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</si>
  <si>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</si>
  <si>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</si>
  <si>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</si>
  <si>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</si>
  <si>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</si>
  <si>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</si>
  <si>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</si>
  <si>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</si>
  <si>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</si>
  <si>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</si>
  <si>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</si>
  <si>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</si>
  <si>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</si>
  <si>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</si>
  <si>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</si>
  <si>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</si>
  <si>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</si>
  <si>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</si>
  <si>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</si>
  <si>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</si>
  <si>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</si>
  <si>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</si>
  <si>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</si>
  <si>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</si>
  <si>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</si>
  <si>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</si>
  <si>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</si>
  <si>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</si>
  <si>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</si>
  <si>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</si>
  <si>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</si>
  <si>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</si>
  <si>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</si>
  <si>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</si>
  <si>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</si>
  <si>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</si>
  <si>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</si>
  <si>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</si>
  <si>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</si>
  <si>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</si>
  <si>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</si>
  <si>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</si>
  <si>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</si>
  <si>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</si>
  <si>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</si>
  <si>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</si>
  <si>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</si>
  <si>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</si>
  <si>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</si>
  <si>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</si>
  <si>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</si>
  <si>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</si>
  <si>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</si>
  <si>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</si>
  <si>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</si>
  <si>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</si>
  <si>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</si>
  <si>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</si>
  <si>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</si>
  <si>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</si>
  <si>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</si>
  <si>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</si>
  <si>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</si>
  <si>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</si>
  <si>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ООО "Краснооктябрьское ЖКХ"</t>
  </si>
  <si>
    <t>2624030024</t>
  </si>
  <si>
    <t>262401001</t>
  </si>
  <si>
    <t>ЗАО "Терский"</t>
  </si>
  <si>
    <t>2624000887</t>
  </si>
  <si>
    <t>ОАО "Буденновский машиностроительный завод"</t>
  </si>
  <si>
    <t>2624000189</t>
  </si>
  <si>
    <t>МУП "Горводоканал"</t>
  </si>
  <si>
    <t>2629005818</t>
  </si>
  <si>
    <t>262901001</t>
  </si>
  <si>
    <t>ОАО "Водоканал"</t>
  </si>
  <si>
    <t>2631054308</t>
  </si>
  <si>
    <t>263101001</t>
  </si>
  <si>
    <t>Открытое акционерное общество "Невинномысский Азот"</t>
  </si>
  <si>
    <t>2631015563</t>
  </si>
  <si>
    <t>Филиал "Невинномысская ГРЭС" открытого акционерного общества "Энел ОГК-5"</t>
  </si>
  <si>
    <t>6671156423</t>
  </si>
  <si>
    <t>263102001</t>
  </si>
  <si>
    <t>ГУП СК "Ставрополькрайводоканал"</t>
  </si>
  <si>
    <t>2365040105</t>
  </si>
  <si>
    <t>263550001</t>
  </si>
  <si>
    <t>ЗАО "Люминофор-Сервис"</t>
  </si>
  <si>
    <t>2635050255</t>
  </si>
  <si>
    <t>263501001</t>
  </si>
  <si>
    <t>МУП "ВОДОКАНАЛ"</t>
  </si>
  <si>
    <t>2633001291</t>
  </si>
  <si>
    <t>ООО "СВОП"</t>
  </si>
  <si>
    <t>2636008513</t>
  </si>
  <si>
    <t>263601001</t>
  </si>
  <si>
    <t>МУП Георгиевского муниципального района  Ставропольского края "ПЖКХ"</t>
  </si>
  <si>
    <t>2625025115</t>
  </si>
  <si>
    <t>262501001</t>
  </si>
  <si>
    <t>ЗАО "Ставропольский бройлер" филиал "Рыздвяненский</t>
  </si>
  <si>
    <t>2623016651</t>
  </si>
  <si>
    <t>262350001</t>
  </si>
  <si>
    <t>ООО "Ремав"</t>
  </si>
  <si>
    <t>2607012628</t>
  </si>
  <si>
    <t>260701001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</si>
  <si>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</si>
  <si>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</si>
  <si>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</si>
  <si>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МУП "ЖКХ"</t>
  </si>
  <si>
    <t>2607017739</t>
  </si>
  <si>
    <t>ООО "ПЗ Советское руно"</t>
  </si>
  <si>
    <t>2608011088</t>
  </si>
  <si>
    <t>260801001</t>
  </si>
  <si>
    <t>ГУП  "Жилищно-коммунальное хозяйство Кировского района"</t>
  </si>
  <si>
    <t>2609014934</t>
  </si>
  <si>
    <t>260901001</t>
  </si>
  <si>
    <t>МУП "Водоканал"</t>
  </si>
  <si>
    <t>2611007620</t>
  </si>
  <si>
    <t>261101001</t>
  </si>
  <si>
    <t>МУП ЖКХ Красногвардейского муниципального района Ставропольского края</t>
  </si>
  <si>
    <t>2611000128</t>
  </si>
  <si>
    <t>ООО "Надежда"</t>
  </si>
  <si>
    <t>2613007062</t>
  </si>
  <si>
    <t>261301001</t>
  </si>
  <si>
    <t>Дирекция по тепловодоснабжению - СП Северо-Кавказской жележной дороги - филиал ОАО "РЖД"</t>
  </si>
  <si>
    <t>7708503727</t>
  </si>
  <si>
    <t>997650099</t>
  </si>
  <si>
    <t>2615005046</t>
  </si>
  <si>
    <t>261501001</t>
  </si>
  <si>
    <t>ЗАО "Пятигорская птицефабрика"</t>
  </si>
  <si>
    <t>2618016913</t>
  </si>
  <si>
    <t>261801001</t>
  </si>
  <si>
    <t>МУП "Зеленокумский водоканал"</t>
  </si>
  <si>
    <t>2619011227</t>
  </si>
  <si>
    <t>261901001</t>
  </si>
  <si>
    <t>МУП "Солдато-Александровское коммунальное хозяйство"</t>
  </si>
  <si>
    <t>2619011266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</si>
  <si>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</si>
  <si>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</si>
  <si>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</si>
  <si>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</si>
  <si>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</si>
  <si>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Нет</t>
  </si>
  <si>
    <t>355029,Ставрополь г., Ленина ул.,456</t>
  </si>
  <si>
    <t>(8652)562962</t>
  </si>
  <si>
    <t>(8652)561193</t>
  </si>
  <si>
    <t>(8652) 943087</t>
  </si>
  <si>
    <t>vodokanal@mail.stv.ru</t>
  </si>
  <si>
    <t>от 19.03.2009 № 800</t>
  </si>
  <si>
    <t>Глава города Ставрополя</t>
  </si>
  <si>
    <t>газета "Вечерний Ставрополь" от 21.03.2009 №51</t>
  </si>
  <si>
    <t>Иванникова Мария Ивановна</t>
  </si>
  <si>
    <t>Начальник ПЭО</t>
  </si>
  <si>
    <t>IV квартал</t>
  </si>
  <si>
    <t>тариф указан с НДС</t>
  </si>
  <si>
    <t>тариф указан без НДС</t>
  </si>
  <si>
    <t>Инвестиционная программа МУП "Водоканал" города Ставрополя по развитию системы водоснабжения и водоотведения города Ставрополя на 2009-2011 годы</t>
  </si>
  <si>
    <t>Обеспечение наиболее экономичным образом качественного и надежного водоснабжения и водоотведения потребителей при соответствии требованиям качественных стандартов</t>
  </si>
  <si>
    <t>Строительство сбросного коллектора диаметром 1200 м, протяженностью 1,1 км на очистных сооружениях канализации</t>
  </si>
  <si>
    <t>Строительство канализационной насосной станции в 530 квартале города Ставрополя производительностью 243 м3/час</t>
  </si>
  <si>
    <t>Строительство двух ниток напорного коллектора диаметром 300 мм от канализационной насосной станции 530 квартала города Ставрополя до проектируемого самотечного коллектора диаметром 450 мм, протяенностью 1,4 км.</t>
  </si>
  <si>
    <t>Строительство канализационной насосной станции в 550 квартале города Ставрополя производительностью 250 м3/час и двух ниток напорного канализационного коллектора диаметром 315 мм, протяженностью 1,5 км</t>
  </si>
  <si>
    <t>Реконструкция канализационной насосной станции "Южная" с увеличением мощности по производительности до 3563 м3/час - замена насосных агрегатов, строительство новой приемной камеры</t>
  </si>
  <si>
    <t>Реконструкция очистных сооружений канализации: замена системы аэрации "Акво-Про" в аэротенках на систему "Полипор" и дооснащение аэротенков биологической загрузкой "Контур"</t>
  </si>
  <si>
    <t>Инвентаризация канализационных сетей города Ставрополя</t>
  </si>
  <si>
    <t>Шведов Сергей Федорович</t>
  </si>
  <si>
    <t>от  15.11.2010 №39/3</t>
  </si>
  <si>
    <t>Региональная тарифная комиссия Ставропольского края</t>
  </si>
  <si>
    <t>газета "Ставропольская правда" от 25.11.2010 №258</t>
  </si>
  <si>
    <t>ФАКТ</t>
  </si>
  <si>
    <t>Маркова Лариса Владимировна</t>
  </si>
  <si>
    <t>5.1</t>
  </si>
  <si>
    <t>п.3.11 включает расходы на АВР, п.3.9 включает расходы по налогам и сборам в размере 9280 тыс.рублей и расходы на материалы в размере 906 тыс.рублей, п.3.8. включает расходы на материалы в размере 5970 тыс.рублей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</si>
</sst>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0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0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0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0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0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6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60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0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60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61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1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61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1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1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1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61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61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1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1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62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3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4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5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6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7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8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9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1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2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4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6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6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1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1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1" applyFont="1" applyFill="1" applyBorder="1" applyAlignment="1" applyProtection="1">
      <alignment vertical="center" wrapText="1"/>
      <protection/>
    </xf>
    <xf numFmtId="0" fontId="40" fillId="56" borderId="0" xfId="461" applyFont="1" applyFill="1" applyBorder="1" applyAlignment="1" applyProtection="1">
      <alignment vertical="center" wrapText="1"/>
      <protection/>
    </xf>
    <xf numFmtId="0" fontId="40" fillId="56" borderId="0" xfId="461" applyFont="1" applyFill="1" applyBorder="1" applyAlignment="1" applyProtection="1">
      <alignment horizontal="center" vertical="center" wrapText="1"/>
      <protection/>
    </xf>
    <xf numFmtId="0" fontId="40" fillId="0" borderId="0" xfId="461" applyFont="1" applyFill="1" applyBorder="1" applyAlignment="1" applyProtection="1">
      <alignment horizontal="center" vertical="center" wrapText="1"/>
      <protection/>
    </xf>
    <xf numFmtId="0" fontId="51" fillId="56" borderId="27" xfId="467" applyNumberFormat="1" applyFont="1" applyFill="1" applyBorder="1" applyAlignment="1" applyProtection="1">
      <alignment horizontal="center" vertical="center" wrapText="1"/>
      <protection/>
    </xf>
    <xf numFmtId="0" fontId="51" fillId="56" borderId="0" xfId="467" applyNumberFormat="1" applyFont="1" applyFill="1" applyBorder="1" applyAlignment="1" applyProtection="1">
      <alignment horizontal="center" vertical="center" wrapText="1"/>
      <protection/>
    </xf>
    <xf numFmtId="0" fontId="40" fillId="57" borderId="28" xfId="467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7" applyNumberFormat="1" applyFont="1" applyFill="1" applyBorder="1" applyAlignment="1" applyProtection="1">
      <alignment horizontal="center" vertical="center" wrapText="1"/>
      <protection/>
    </xf>
    <xf numFmtId="14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44" fillId="56" borderId="0" xfId="467" applyNumberFormat="1" applyFont="1" applyFill="1" applyBorder="1" applyAlignment="1" applyProtection="1">
      <alignment horizontal="center" vertical="center" wrapText="1"/>
      <protection/>
    </xf>
    <xf numFmtId="0" fontId="40" fillId="56" borderId="0" xfId="461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7" applyNumberFormat="1" applyFont="1" applyFill="1" applyBorder="1" applyAlignment="1" applyProtection="1">
      <alignment horizontal="left" vertical="center" wrapText="1"/>
      <protection/>
    </xf>
    <xf numFmtId="49" fontId="40" fillId="56" borderId="27" xfId="467" applyNumberFormat="1" applyFont="1" applyFill="1" applyBorder="1" applyAlignment="1" applyProtection="1">
      <alignment horizontal="center" vertical="center" wrapText="1"/>
      <protection/>
    </xf>
    <xf numFmtId="49" fontId="40" fillId="56" borderId="18" xfId="467" applyNumberFormat="1" applyFont="1" applyFill="1" applyBorder="1" applyAlignment="1" applyProtection="1">
      <alignment horizontal="center" vertical="center" wrapText="1"/>
      <protection/>
    </xf>
    <xf numFmtId="0" fontId="40" fillId="56" borderId="29" xfId="461" applyFont="1" applyFill="1" applyBorder="1" applyAlignment="1" applyProtection="1">
      <alignment vertical="center" wrapText="1"/>
      <protection/>
    </xf>
    <xf numFmtId="0" fontId="40" fillId="56" borderId="30" xfId="461" applyFont="1" applyFill="1" applyBorder="1" applyAlignment="1" applyProtection="1">
      <alignment vertical="center" wrapText="1"/>
      <protection/>
    </xf>
    <xf numFmtId="0" fontId="40" fillId="56" borderId="30" xfId="461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44" fillId="57" borderId="28" xfId="461" applyFont="1" applyFill="1" applyBorder="1" applyAlignment="1" applyProtection="1">
      <alignment horizontal="center" vertical="center" wrapText="1"/>
      <protection locked="0"/>
    </xf>
    <xf numFmtId="0" fontId="40" fillId="56" borderId="31" xfId="461" applyFont="1" applyFill="1" applyBorder="1" applyAlignment="1" applyProtection="1">
      <alignment horizontal="center" vertical="center" wrapText="1"/>
      <protection/>
    </xf>
    <xf numFmtId="0" fontId="40" fillId="56" borderId="18" xfId="461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7" applyNumberFormat="1" applyFont="1" applyAlignment="1" applyProtection="1">
      <alignment horizontal="center" vertical="center" wrapText="1"/>
      <protection/>
    </xf>
    <xf numFmtId="49" fontId="51" fillId="0" borderId="0" xfId="467" applyNumberFormat="1" applyFont="1" applyAlignment="1" applyProtection="1">
      <alignment horizontal="center" vertical="center"/>
      <protection/>
    </xf>
    <xf numFmtId="49" fontId="40" fillId="56" borderId="32" xfId="467" applyNumberFormat="1" applyFont="1" applyFill="1" applyBorder="1" applyAlignment="1" applyProtection="1">
      <alignment horizontal="center" vertical="center" wrapText="1"/>
      <protection/>
    </xf>
    <xf numFmtId="0" fontId="40" fillId="57" borderId="33" xfId="467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7" applyNumberFormat="1" applyFont="1" applyFill="1" applyBorder="1" applyAlignment="1" applyProtection="1">
      <alignment horizontal="center" vertical="center" wrapText="1"/>
      <protection/>
    </xf>
    <xf numFmtId="0" fontId="40" fillId="56" borderId="35" xfId="467" applyNumberFormat="1" applyFont="1" applyFill="1" applyBorder="1" applyAlignment="1" applyProtection="1">
      <alignment horizontal="center" vertical="center" wrapText="1"/>
      <protection/>
    </xf>
    <xf numFmtId="0" fontId="40" fillId="56" borderId="24" xfId="467" applyNumberFormat="1" applyFont="1" applyFill="1" applyBorder="1" applyAlignment="1" applyProtection="1">
      <alignment horizontal="center" vertical="center" wrapText="1"/>
      <protection/>
    </xf>
    <xf numFmtId="0" fontId="40" fillId="56" borderId="36" xfId="467" applyNumberFormat="1" applyFont="1" applyFill="1" applyBorder="1" applyAlignment="1" applyProtection="1">
      <alignment horizontal="center" vertical="center" wrapText="1"/>
      <protection/>
    </xf>
    <xf numFmtId="49" fontId="40" fillId="56" borderId="24" xfId="467" applyNumberFormat="1" applyFont="1" applyFill="1" applyBorder="1" applyAlignment="1" applyProtection="1">
      <alignment horizontal="center" vertical="center" wrapText="1"/>
      <protection/>
    </xf>
    <xf numFmtId="0" fontId="40" fillId="56" borderId="37" xfId="461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7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7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1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7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7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7" applyNumberFormat="1" applyFont="1" applyFill="1" applyBorder="1" applyAlignment="1" applyProtection="1">
      <alignment horizontal="center" vertical="center" wrapText="1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5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2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57" borderId="38" xfId="467" applyNumberFormat="1" applyFont="1" applyFill="1" applyBorder="1" applyAlignment="1" applyProtection="1">
      <alignment horizontal="center" vertical="center" wrapText="1"/>
      <protection locked="0"/>
    </xf>
    <xf numFmtId="0" fontId="40" fillId="56" borderId="4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6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horizontal="center" vertical="center"/>
      <protection/>
    </xf>
    <xf numFmtId="0" fontId="40" fillId="56" borderId="51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6" xfId="0" applyFont="1" applyFill="1" applyBorder="1" applyAlignment="1" applyProtection="1">
      <alignment horizontal="center" vertical="center"/>
      <protection/>
    </xf>
    <xf numFmtId="0" fontId="40" fillId="56" borderId="32" xfId="0" applyFont="1" applyFill="1" applyBorder="1" applyAlignment="1" applyProtection="1">
      <alignment vertical="center" wrapText="1"/>
      <protection/>
    </xf>
    <xf numFmtId="0" fontId="40" fillId="56" borderId="29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horizontal="right" vertical="top"/>
      <protection/>
    </xf>
    <xf numFmtId="0" fontId="40" fillId="56" borderId="30" xfId="0" applyFont="1" applyFill="1" applyBorder="1" applyAlignment="1" applyProtection="1">
      <alignment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52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3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9" fontId="40" fillId="56" borderId="44" xfId="0" applyNumberFormat="1" applyFont="1" applyFill="1" applyBorder="1" applyAlignment="1" applyProtection="1">
      <alignment horizontal="center" vertical="center"/>
      <protection/>
    </xf>
    <xf numFmtId="0" fontId="40" fillId="56" borderId="55" xfId="0" applyFont="1" applyFill="1" applyBorder="1" applyAlignment="1" applyProtection="1">
      <alignment horizontal="center" vertical="center" wrapText="1"/>
      <protection/>
    </xf>
    <xf numFmtId="49" fontId="40" fillId="56" borderId="50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6" xfId="0" applyNumberFormat="1" applyFont="1" applyFill="1" applyBorder="1" applyAlignment="1" applyProtection="1">
      <alignment horizontal="center" vertical="center"/>
      <protection locked="0"/>
    </xf>
    <xf numFmtId="3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40" fillId="56" borderId="55" xfId="0" applyFont="1" applyFill="1" applyBorder="1" applyAlignment="1" applyProtection="1">
      <alignment vertical="center" wrapText="1"/>
      <protection/>
    </xf>
    <xf numFmtId="0" fontId="40" fillId="56" borderId="57" xfId="0" applyFont="1" applyFill="1" applyBorder="1" applyAlignment="1" applyProtection="1">
      <alignment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 indent="1"/>
      <protection/>
    </xf>
    <xf numFmtId="0" fontId="40" fillId="56" borderId="55" xfId="0" applyFont="1" applyFill="1" applyBorder="1" applyAlignment="1" applyProtection="1">
      <alignment horizontal="left" vertical="center" wrapText="1" indent="2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5" xfId="0" applyFont="1" applyFill="1" applyBorder="1" applyAlignment="1" applyProtection="1">
      <alignment horizontal="left" vertical="center" wrapText="1"/>
      <protection/>
    </xf>
    <xf numFmtId="0" fontId="54" fillId="56" borderId="53" xfId="0" applyFont="1" applyFill="1" applyBorder="1" applyAlignment="1" applyProtection="1">
      <alignment horizontal="center" vertical="center" wrapText="1"/>
      <protection/>
    </xf>
    <xf numFmtId="0" fontId="40" fillId="56" borderId="51" xfId="0" applyFont="1" applyFill="1" applyBorder="1" applyAlignment="1" applyProtection="1">
      <alignment horizontal="left" vertical="center" wrapText="1" indent="1"/>
      <protection/>
    </xf>
    <xf numFmtId="0" fontId="40" fillId="56" borderId="18" xfId="0" applyFont="1" applyFill="1" applyBorder="1" applyAlignment="1" applyProtection="1">
      <alignment horizontal="left" vertical="center" wrapText="1" indent="1"/>
      <protection/>
    </xf>
    <xf numFmtId="0" fontId="55" fillId="56" borderId="58" xfId="340" applyFont="1" applyFill="1" applyBorder="1" applyAlignment="1" applyProtection="1">
      <alignment horizontal="center" vertical="center"/>
      <protection/>
    </xf>
    <xf numFmtId="0" fontId="40" fillId="0" borderId="0" xfId="459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44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3" fontId="40" fillId="4" borderId="5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56" borderId="55" xfId="0" applyFont="1" applyFill="1" applyBorder="1" applyAlignment="1" applyProtection="1">
      <alignment horizontal="left" vertical="center" wrapText="1" indent="3"/>
      <protection/>
    </xf>
    <xf numFmtId="3" fontId="40" fillId="40" borderId="39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0" fontId="56" fillId="58" borderId="0" xfId="462" applyFont="1" applyFill="1" applyBorder="1" applyAlignment="1" applyProtection="1">
      <alignment horizontal="center"/>
      <protection/>
    </xf>
    <xf numFmtId="49" fontId="40" fillId="40" borderId="55" xfId="0" applyNumberFormat="1" applyFont="1" applyFill="1" applyBorder="1" applyAlignment="1" applyProtection="1">
      <alignment horizontal="center" vertical="center"/>
      <protection locked="0"/>
    </xf>
    <xf numFmtId="2" fontId="40" fillId="40" borderId="55" xfId="0" applyNumberFormat="1" applyFont="1" applyFill="1" applyBorder="1" applyAlignment="1" applyProtection="1">
      <alignment horizontal="center" vertical="center"/>
      <protection locked="0"/>
    </xf>
    <xf numFmtId="0" fontId="44" fillId="59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0" fontId="40" fillId="56" borderId="59" xfId="0" applyFont="1" applyFill="1" applyBorder="1" applyAlignment="1" applyProtection="1">
      <alignment horizontal="center" vertical="center"/>
      <protection/>
    </xf>
    <xf numFmtId="0" fontId="40" fillId="56" borderId="60" xfId="0" applyFont="1" applyFill="1" applyBorder="1" applyAlignment="1" applyProtection="1">
      <alignment vertical="center" wrapText="1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61" xfId="0" applyNumberFormat="1" applyFont="1" applyFill="1" applyBorder="1" applyAlignment="1" applyProtection="1">
      <alignment horizontal="center" vertical="center"/>
      <protection locked="0"/>
    </xf>
    <xf numFmtId="2" fontId="40" fillId="40" borderId="61" xfId="0" applyNumberFormat="1" applyFont="1" applyFill="1" applyBorder="1" applyAlignment="1" applyProtection="1">
      <alignment horizontal="center" vertical="center"/>
      <protection locked="0"/>
    </xf>
    <xf numFmtId="4" fontId="40" fillId="40" borderId="61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44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56" borderId="24" xfId="0" applyFont="1" applyFill="1" applyBorder="1" applyAlignment="1" applyProtection="1">
      <alignment horizontal="center" vertical="center" wrapText="1"/>
      <protection/>
    </xf>
    <xf numFmtId="0" fontId="54" fillId="56" borderId="34" xfId="0" applyFont="1" applyFill="1" applyBorder="1" applyAlignment="1" applyProtection="1">
      <alignment horizontal="center" vertical="center" wrapText="1"/>
      <protection/>
    </xf>
    <xf numFmtId="0" fontId="54" fillId="56" borderId="46" xfId="0" applyFont="1" applyFill="1" applyBorder="1" applyAlignment="1" applyProtection="1">
      <alignment horizontal="center" vertical="center" wrapText="1"/>
      <protection/>
    </xf>
    <xf numFmtId="0" fontId="54" fillId="56" borderId="28" xfId="0" applyFont="1" applyFill="1" applyBorder="1" applyAlignment="1" applyProtection="1">
      <alignment horizontal="center" vertical="center" wrapText="1"/>
      <protection/>
    </xf>
    <xf numFmtId="0" fontId="40" fillId="56" borderId="34" xfId="461" applyFont="1" applyFill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vertical="center" wrapText="1"/>
      <protection/>
    </xf>
    <xf numFmtId="0" fontId="40" fillId="59" borderId="45" xfId="457" applyFont="1" applyFill="1" applyBorder="1" applyAlignment="1" applyProtection="1">
      <alignment vertical="center" wrapText="1"/>
      <protection/>
    </xf>
    <xf numFmtId="0" fontId="40" fillId="59" borderId="21" xfId="457" applyFont="1" applyFill="1" applyBorder="1" applyAlignment="1" applyProtection="1">
      <alignment vertical="center" wrapText="1"/>
      <protection/>
    </xf>
    <xf numFmtId="0" fontId="40" fillId="59" borderId="52" xfId="457" applyFont="1" applyFill="1" applyBorder="1" applyAlignment="1" applyProtection="1">
      <alignment vertical="center" wrapText="1"/>
      <protection/>
    </xf>
    <xf numFmtId="49" fontId="40" fillId="56" borderId="0" xfId="467" applyNumberFormat="1" applyFont="1" applyFill="1" applyBorder="1" applyAlignment="1" applyProtection="1">
      <alignment horizontal="center" vertical="center" wrapText="1"/>
      <protection/>
    </xf>
    <xf numFmtId="0" fontId="55" fillId="59" borderId="0" xfId="340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7" xfId="0" applyFont="1" applyFill="1" applyBorder="1" applyAlignment="1" applyProtection="1">
      <alignment wrapText="1"/>
      <protection/>
    </xf>
    <xf numFmtId="49" fontId="40" fillId="0" borderId="18" xfId="0" applyNumberFormat="1" applyFont="1" applyFill="1" applyBorder="1" applyAlignment="1" applyProtection="1">
      <alignment vertical="center" wrapText="1"/>
      <protection/>
    </xf>
    <xf numFmtId="49" fontId="40" fillId="40" borderId="33" xfId="0" applyNumberFormat="1" applyFont="1" applyFill="1" applyBorder="1" applyAlignment="1" applyProtection="1">
      <alignment vertical="center" wrapText="1"/>
      <protection locked="0"/>
    </xf>
    <xf numFmtId="0" fontId="44" fillId="0" borderId="21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40" borderId="18" xfId="0" applyNumberFormat="1" applyFont="1" applyFill="1" applyBorder="1" applyAlignment="1" applyProtection="1">
      <alignment vertical="center" wrapText="1"/>
      <protection locked="0"/>
    </xf>
    <xf numFmtId="14" fontId="40" fillId="40" borderId="18" xfId="0" applyNumberFormat="1" applyFont="1" applyFill="1" applyBorder="1" applyAlignment="1" applyProtection="1">
      <alignment vertical="center" wrapText="1"/>
      <protection locked="0"/>
    </xf>
    <xf numFmtId="49" fontId="40" fillId="40" borderId="18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0" applyNumberFormat="1" applyFont="1" applyFill="1" applyBorder="1" applyAlignment="1" applyProtection="1">
      <alignment vertical="center" wrapText="1"/>
      <protection locked="0"/>
    </xf>
    <xf numFmtId="195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2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40" borderId="39" xfId="0" applyNumberFormat="1" applyFont="1" applyFill="1" applyBorder="1" applyAlignment="1" applyProtection="1">
      <alignment vertical="center" wrapText="1"/>
      <protection locked="0"/>
    </xf>
    <xf numFmtId="49" fontId="40" fillId="56" borderId="30" xfId="0" applyNumberFormat="1" applyFont="1" applyFill="1" applyBorder="1" applyAlignment="1" applyProtection="1">
      <alignment horizontal="right" vertical="top"/>
      <protection/>
    </xf>
    <xf numFmtId="195" fontId="40" fillId="0" borderId="18" xfId="0" applyNumberFormat="1" applyFont="1" applyFill="1" applyBorder="1" applyAlignment="1" applyProtection="1">
      <alignment vertical="center" wrapText="1"/>
      <protection/>
    </xf>
    <xf numFmtId="14" fontId="40" fillId="0" borderId="18" xfId="0" applyNumberFormat="1" applyFont="1" applyFill="1" applyBorder="1" applyAlignment="1" applyProtection="1">
      <alignment vertical="center" wrapText="1"/>
      <protection/>
    </xf>
    <xf numFmtId="14" fontId="40" fillId="40" borderId="32" xfId="0" applyNumberFormat="1" applyFont="1" applyFill="1" applyBorder="1" applyAlignment="1" applyProtection="1">
      <alignment vertical="center" wrapText="1"/>
      <protection locked="0"/>
    </xf>
    <xf numFmtId="49" fontId="40" fillId="0" borderId="33" xfId="0" applyNumberFormat="1" applyFont="1" applyFill="1" applyBorder="1" applyAlignment="1" applyProtection="1">
      <alignment vertical="center" wrapText="1"/>
      <protection/>
    </xf>
    <xf numFmtId="49" fontId="40" fillId="56" borderId="47" xfId="0" applyNumberFormat="1" applyFont="1" applyFill="1" applyBorder="1" applyAlignment="1" applyProtection="1">
      <alignment horizontal="center" vertical="center"/>
      <protection/>
    </xf>
    <xf numFmtId="0" fontId="40" fillId="56" borderId="48" xfId="0" applyFont="1" applyFill="1" applyBorder="1" applyAlignment="1" applyProtection="1">
      <alignment horizontal="left" vertical="center" wrapText="1" indent="1"/>
      <protection/>
    </xf>
    <xf numFmtId="49" fontId="40" fillId="40" borderId="49" xfId="0" applyNumberFormat="1" applyFont="1" applyFill="1" applyBorder="1" applyAlignment="1" applyProtection="1">
      <alignment horizontal="center" vertical="center" wrapText="1"/>
      <protection locked="0"/>
    </xf>
    <xf numFmtId="0" fontId="40" fillId="57" borderId="28" xfId="457" applyFont="1" applyFill="1" applyBorder="1" applyAlignment="1" applyProtection="1">
      <alignment horizontal="center" vertical="center" wrapText="1"/>
      <protection locked="0"/>
    </xf>
    <xf numFmtId="0" fontId="40" fillId="57" borderId="18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0" fontId="49" fillId="56" borderId="61" xfId="463" applyNumberFormat="1" applyFont="1" applyFill="1" applyBorder="1" applyAlignment="1" applyProtection="1">
      <alignment vertical="center" wrapText="1"/>
      <protection/>
    </xf>
    <xf numFmtId="49" fontId="40" fillId="56" borderId="27" xfId="455" applyFill="1" applyBorder="1" applyProtection="1">
      <alignment vertical="top"/>
      <protection/>
    </xf>
    <xf numFmtId="0" fontId="49" fillId="56" borderId="21" xfId="463" applyNumberFormat="1" applyFont="1" applyFill="1" applyBorder="1" applyAlignment="1" applyProtection="1">
      <alignment horizontal="center" vertical="center" wrapText="1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3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0" borderId="0" xfId="460" applyFont="1" applyProtection="1">
      <alignment vertical="top"/>
      <protection/>
    </xf>
    <xf numFmtId="49" fontId="40" fillId="56" borderId="27" xfId="460" applyFont="1" applyFill="1" applyBorder="1" applyProtection="1">
      <alignment vertical="top"/>
      <protection/>
    </xf>
    <xf numFmtId="49" fontId="40" fillId="56" borderId="0" xfId="460" applyFont="1" applyFill="1" applyBorder="1" applyProtection="1">
      <alignment vertical="top"/>
      <protection/>
    </xf>
    <xf numFmtId="49" fontId="40" fillId="56" borderId="21" xfId="460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3" applyFont="1" applyFill="1" applyBorder="1" applyAlignment="1" applyProtection="1">
      <alignment wrapText="1"/>
      <protection/>
    </xf>
    <xf numFmtId="0" fontId="40" fillId="56" borderId="21" xfId="463" applyFont="1" applyFill="1" applyBorder="1" applyAlignment="1" applyProtection="1">
      <alignment wrapText="1"/>
      <protection/>
    </xf>
    <xf numFmtId="0" fontId="40" fillId="0" borderId="0" xfId="463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49" fontId="40" fillId="56" borderId="29" xfId="455" applyFill="1" applyBorder="1" applyProtection="1">
      <alignment vertical="top"/>
      <protection/>
    </xf>
    <xf numFmtId="49" fontId="40" fillId="56" borderId="30" xfId="455" applyFill="1" applyBorder="1" applyProtection="1">
      <alignment vertical="top"/>
      <protection/>
    </xf>
    <xf numFmtId="49" fontId="40" fillId="56" borderId="52" xfId="455" applyFill="1" applyBorder="1" applyProtection="1">
      <alignment vertical="top"/>
      <protection/>
    </xf>
    <xf numFmtId="49" fontId="44" fillId="0" borderId="33" xfId="0" applyNumberFormat="1" applyFont="1" applyFill="1" applyBorder="1" applyAlignment="1" applyProtection="1">
      <alignment horizontal="center" vertical="center"/>
      <protection/>
    </xf>
    <xf numFmtId="49" fontId="44" fillId="40" borderId="61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55" fillId="56" borderId="30" xfId="340" applyFont="1" applyFill="1" applyBorder="1" applyAlignment="1" applyProtection="1">
      <alignment horizontal="center" vertical="center"/>
      <protection/>
    </xf>
    <xf numFmtId="0" fontId="44" fillId="56" borderId="17" xfId="0" applyFont="1" applyFill="1" applyBorder="1" applyAlignment="1" applyProtection="1">
      <alignment horizontal="center" vertical="center" wrapText="1"/>
      <protection/>
    </xf>
    <xf numFmtId="0" fontId="44" fillId="56" borderId="42" xfId="0" applyFont="1" applyFill="1" applyBorder="1" applyAlignment="1" applyProtection="1">
      <alignment horizontal="center" vertical="center" wrapText="1"/>
      <protection/>
    </xf>
    <xf numFmtId="0" fontId="44" fillId="56" borderId="62" xfId="0" applyFont="1" applyFill="1" applyBorder="1" applyAlignment="1" applyProtection="1">
      <alignment horizontal="center" vertical="center" wrapText="1"/>
      <protection/>
    </xf>
    <xf numFmtId="0" fontId="44" fillId="56" borderId="43" xfId="0" applyFont="1" applyFill="1" applyBorder="1" applyAlignment="1" applyProtection="1">
      <alignment horizontal="center" vertical="center" wrapText="1"/>
      <protection/>
    </xf>
    <xf numFmtId="0" fontId="40" fillId="0" borderId="60" xfId="0" applyFont="1" applyFill="1" applyBorder="1" applyAlignment="1" applyProtection="1">
      <alignment horizontal="left" vertical="center" wrapText="1" indent="1"/>
      <protection/>
    </xf>
    <xf numFmtId="0" fontId="40" fillId="0" borderId="60" xfId="0" applyFont="1" applyFill="1" applyBorder="1" applyAlignment="1" applyProtection="1">
      <alignment horizontal="left" vertical="center" wrapText="1"/>
      <protection/>
    </xf>
    <xf numFmtId="0" fontId="44" fillId="0" borderId="60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59" borderId="0" xfId="0" applyFont="1" applyFill="1" applyBorder="1" applyAlignment="1" applyProtection="1">
      <alignment horizontal="center" wrapText="1"/>
      <protection/>
    </xf>
    <xf numFmtId="0" fontId="40" fillId="0" borderId="21" xfId="461" applyFont="1" applyFill="1" applyBorder="1" applyAlignment="1" applyProtection="1">
      <alignment vertical="center" wrapText="1"/>
      <protection/>
    </xf>
    <xf numFmtId="49" fontId="44" fillId="56" borderId="17" xfId="0" applyNumberFormat="1" applyFont="1" applyFill="1" applyBorder="1" applyAlignment="1" applyProtection="1">
      <alignment horizontal="center" vertical="center" wrapText="1"/>
      <protection/>
    </xf>
    <xf numFmtId="195" fontId="40" fillId="0" borderId="51" xfId="0" applyNumberFormat="1" applyFont="1" applyFill="1" applyBorder="1" applyAlignment="1" applyProtection="1">
      <alignment vertical="center" wrapText="1"/>
      <protection/>
    </xf>
    <xf numFmtId="14" fontId="40" fillId="0" borderId="51" xfId="0" applyNumberFormat="1" applyFont="1" applyFill="1" applyBorder="1" applyAlignment="1" applyProtection="1">
      <alignment vertical="center" wrapText="1"/>
      <protection/>
    </xf>
    <xf numFmtId="49" fontId="40" fillId="0" borderId="51" xfId="0" applyNumberFormat="1" applyFont="1" applyFill="1" applyBorder="1" applyAlignment="1" applyProtection="1">
      <alignment vertical="center" wrapText="1"/>
      <protection/>
    </xf>
    <xf numFmtId="49" fontId="40" fillId="0" borderId="56" xfId="0" applyNumberFormat="1" applyFont="1" applyFill="1" applyBorder="1" applyAlignment="1" applyProtection="1">
      <alignment vertical="center" wrapText="1"/>
      <protection/>
    </xf>
    <xf numFmtId="49" fontId="54" fillId="56" borderId="34" xfId="0" applyNumberFormat="1" applyFont="1" applyFill="1" applyBorder="1" applyAlignment="1" applyProtection="1">
      <alignment horizontal="center" vertical="center" wrapText="1"/>
      <protection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7" borderId="60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4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64" xfId="0" applyFont="1" applyFill="1" applyBorder="1" applyAlignment="1" applyProtection="1">
      <alignment horizontal="left" vertical="center" wrapText="1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9" fontId="58" fillId="58" borderId="65" xfId="462" applyNumberFormat="1" applyFont="1" applyFill="1" applyBorder="1" applyProtection="1">
      <alignment/>
      <protection/>
    </xf>
    <xf numFmtId="0" fontId="55" fillId="58" borderId="61" xfId="340" applyFont="1" applyFill="1" applyBorder="1" applyAlignment="1" applyProtection="1">
      <alignment vertical="center"/>
      <protection/>
    </xf>
    <xf numFmtId="0" fontId="56" fillId="58" borderId="61" xfId="462" applyFont="1" applyFill="1" applyBorder="1" applyAlignment="1" applyProtection="1">
      <alignment horizontal="center"/>
      <protection/>
    </xf>
    <xf numFmtId="0" fontId="40" fillId="56" borderId="37" xfId="0" applyFont="1" applyFill="1" applyBorder="1" applyAlignment="1" applyProtection="1">
      <alignment vertical="center" wrapText="1"/>
      <protection/>
    </xf>
    <xf numFmtId="49" fontId="40" fillId="0" borderId="38" xfId="0" applyNumberFormat="1" applyFont="1" applyFill="1" applyBorder="1" applyAlignment="1" applyProtection="1">
      <alignment horizontal="center" vertical="center" wrapText="1" shrinkToFit="1"/>
      <protection/>
    </xf>
    <xf numFmtId="0" fontId="56" fillId="58" borderId="41" xfId="462" applyFont="1" applyFill="1" applyBorder="1" applyAlignment="1" applyProtection="1">
      <alignment horizontal="center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49" fontId="40" fillId="40" borderId="66" xfId="0" applyNumberFormat="1" applyFont="1" applyFill="1" applyBorder="1" applyAlignment="1" applyProtection="1">
      <alignment horizontal="center" vertical="center"/>
      <protection locked="0"/>
    </xf>
    <xf numFmtId="49" fontId="40" fillId="0" borderId="67" xfId="0" applyNumberFormat="1" applyFont="1" applyFill="1" applyBorder="1" applyAlignment="1" applyProtection="1">
      <alignment horizontal="center" vertical="center"/>
      <protection/>
    </xf>
    <xf numFmtId="2" fontId="40" fillId="0" borderId="67" xfId="0" applyNumberFormat="1" applyFont="1" applyFill="1" applyBorder="1" applyAlignment="1" applyProtection="1">
      <alignment horizontal="center" vertical="center"/>
      <protection/>
    </xf>
    <xf numFmtId="4" fontId="40" fillId="40" borderId="67" xfId="0" applyNumberFormat="1" applyFont="1" applyFill="1" applyBorder="1" applyAlignment="1" applyProtection="1">
      <alignment horizontal="center" vertical="center"/>
      <protection locked="0"/>
    </xf>
    <xf numFmtId="0" fontId="56" fillId="58" borderId="68" xfId="462" applyFont="1" applyFill="1" applyBorder="1" applyAlignment="1" applyProtection="1">
      <alignment horizontal="center"/>
      <protection/>
    </xf>
    <xf numFmtId="4" fontId="40" fillId="4" borderId="67" xfId="0" applyNumberFormat="1" applyFont="1" applyFill="1" applyBorder="1" applyAlignment="1" applyProtection="1">
      <alignment horizontal="center" vertical="center"/>
      <protection/>
    </xf>
    <xf numFmtId="4" fontId="40" fillId="40" borderId="69" xfId="0" applyNumberFormat="1" applyFont="1" applyFill="1" applyBorder="1" applyAlignment="1" applyProtection="1">
      <alignment horizontal="center" vertical="center"/>
      <protection locked="0"/>
    </xf>
    <xf numFmtId="49" fontId="44" fillId="0" borderId="50" xfId="0" applyNumberFormat="1" applyFont="1" applyFill="1" applyBorder="1" applyAlignment="1" applyProtection="1">
      <alignment horizontal="center" vertical="center" wrapText="1"/>
      <protection/>
    </xf>
    <xf numFmtId="0" fontId="44" fillId="0" borderId="52" xfId="0" applyFont="1" applyFill="1" applyBorder="1" applyAlignment="1" applyProtection="1">
      <alignment vertical="center" wrapText="1"/>
      <protection/>
    </xf>
    <xf numFmtId="0" fontId="40" fillId="0" borderId="52" xfId="0" applyFont="1" applyFill="1" applyBorder="1" applyAlignment="1" applyProtection="1">
      <alignment horizontal="center" vertical="center" wrapText="1"/>
      <protection/>
    </xf>
    <xf numFmtId="49" fontId="40" fillId="0" borderId="50" xfId="0" applyNumberFormat="1" applyFont="1" applyBorder="1" applyAlignment="1" applyProtection="1">
      <alignment horizontal="center" vertical="center" wrapText="1"/>
      <protection/>
    </xf>
    <xf numFmtId="0" fontId="44" fillId="0" borderId="52" xfId="0" applyFont="1" applyFill="1" applyBorder="1" applyAlignment="1" applyProtection="1">
      <alignment horizontal="left" vertical="center" wrapText="1" indent="1"/>
      <protection/>
    </xf>
    <xf numFmtId="0" fontId="40" fillId="0" borderId="52" xfId="0" applyFont="1" applyBorder="1" applyAlignment="1" applyProtection="1">
      <alignment horizontal="left" vertical="center" wrapText="1" indent="2"/>
      <protection/>
    </xf>
    <xf numFmtId="0" fontId="40" fillId="0" borderId="52" xfId="0" applyFont="1" applyBorder="1" applyAlignment="1" applyProtection="1">
      <alignment horizontal="center" vertical="center" wrapText="1"/>
      <protection/>
    </xf>
    <xf numFmtId="49" fontId="40" fillId="0" borderId="50" xfId="0" applyNumberFormat="1" applyFont="1" applyFill="1" applyBorder="1" applyAlignment="1" applyProtection="1">
      <alignment horizontal="center" vertical="center" wrapText="1"/>
      <protection/>
    </xf>
    <xf numFmtId="0" fontId="40" fillId="0" borderId="52" xfId="0" applyFont="1" applyFill="1" applyBorder="1" applyAlignment="1" applyProtection="1">
      <alignment horizontal="left" vertical="center" wrapText="1" indent="2"/>
      <protection/>
    </xf>
    <xf numFmtId="0" fontId="40" fillId="0" borderId="52" xfId="0" applyFont="1" applyBorder="1" applyAlignment="1" applyProtection="1">
      <alignment horizontal="left" vertical="center" wrapText="1" indent="3"/>
      <protection/>
    </xf>
    <xf numFmtId="49" fontId="44" fillId="0" borderId="50" xfId="0" applyNumberFormat="1" applyFont="1" applyBorder="1" applyAlignment="1" applyProtection="1">
      <alignment horizontal="center" vertical="center" wrapText="1"/>
      <protection/>
    </xf>
    <xf numFmtId="0" fontId="44" fillId="0" borderId="52" xfId="0" applyFont="1" applyBorder="1" applyAlignment="1" applyProtection="1">
      <alignment vertical="center" wrapText="1"/>
      <protection/>
    </xf>
    <xf numFmtId="0" fontId="40" fillId="0" borderId="52" xfId="0" applyFont="1" applyBorder="1" applyAlignment="1" applyProtection="1">
      <alignment vertical="center" wrapText="1"/>
      <protection/>
    </xf>
    <xf numFmtId="49" fontId="44" fillId="0" borderId="47" xfId="0" applyNumberFormat="1" applyFont="1" applyBorder="1" applyAlignment="1" applyProtection="1">
      <alignment horizontal="center" vertical="center" wrapText="1"/>
      <protection/>
    </xf>
    <xf numFmtId="0" fontId="44" fillId="0" borderId="70" xfId="0" applyFont="1" applyBorder="1" applyAlignment="1" applyProtection="1">
      <alignment vertical="center" wrapText="1"/>
      <protection/>
    </xf>
    <xf numFmtId="0" fontId="40" fillId="0" borderId="70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57" borderId="55" xfId="0" applyNumberFormat="1" applyFont="1" applyFill="1" applyBorder="1" applyAlignment="1" applyProtection="1">
      <alignment horizontal="center" vertical="center"/>
      <protection locked="0"/>
    </xf>
    <xf numFmtId="0" fontId="40" fillId="57" borderId="38" xfId="461" applyFont="1" applyFill="1" applyBorder="1" applyAlignment="1" applyProtection="1">
      <alignment horizontal="center" vertical="center" wrapText="1"/>
      <protection locked="0"/>
    </xf>
    <xf numFmtId="167" fontId="40" fillId="40" borderId="56" xfId="0" applyNumberFormat="1" applyFont="1" applyFill="1" applyBorder="1" applyAlignment="1" applyProtection="1">
      <alignment horizontal="center" vertical="center"/>
      <protection locked="0"/>
    </xf>
    <xf numFmtId="0" fontId="40" fillId="56" borderId="66" xfId="457" applyFont="1" applyFill="1" applyBorder="1" applyAlignment="1" applyProtection="1">
      <alignment horizontal="center" vertical="center" wrapText="1"/>
      <protection/>
    </xf>
    <xf numFmtId="0" fontId="44" fillId="57" borderId="69" xfId="457" applyFont="1" applyFill="1" applyBorder="1" applyAlignment="1" applyProtection="1">
      <alignment horizontal="center" vertical="center" wrapText="1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vertical="center" wrapText="1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3" fontId="40" fillId="40" borderId="63" xfId="0" applyNumberFormat="1" applyFont="1" applyFill="1" applyBorder="1" applyAlignment="1" applyProtection="1">
      <alignment horizontal="center" vertical="center"/>
      <protection locked="0"/>
    </xf>
    <xf numFmtId="0" fontId="40" fillId="0" borderId="57" xfId="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Font="1" applyProtection="1">
      <alignment vertical="top"/>
      <protection/>
    </xf>
    <xf numFmtId="0" fontId="40" fillId="56" borderId="0" xfId="0" applyFont="1" applyFill="1" applyBorder="1" applyAlignment="1" applyProtection="1">
      <alignment/>
      <protection/>
    </xf>
    <xf numFmtId="0" fontId="51" fillId="56" borderId="27" xfId="0" applyFont="1" applyFill="1" applyBorder="1" applyAlignment="1" applyProtection="1">
      <alignment/>
      <protection/>
    </xf>
    <xf numFmtId="0" fontId="54" fillId="56" borderId="24" xfId="0" applyFont="1" applyFill="1" applyBorder="1" applyAlignment="1" applyProtection="1">
      <alignment horizontal="center" vertical="center" wrapText="1"/>
      <protection/>
    </xf>
    <xf numFmtId="0" fontId="54" fillId="56" borderId="37" xfId="0" applyFont="1" applyFill="1" applyBorder="1" applyAlignment="1" applyProtection="1">
      <alignment horizontal="center" vertical="center" wrapText="1"/>
      <protection/>
    </xf>
    <xf numFmtId="0" fontId="54" fillId="56" borderId="38" xfId="0" applyFont="1" applyFill="1" applyBorder="1" applyAlignment="1" applyProtection="1">
      <alignment horizontal="center" vertical="center" wrapText="1"/>
      <protection/>
    </xf>
    <xf numFmtId="0" fontId="44" fillId="56" borderId="44" xfId="0" applyFont="1" applyFill="1" applyBorder="1" applyAlignment="1" applyProtection="1">
      <alignment horizontal="center" vertical="center" wrapText="1"/>
      <protection/>
    </xf>
    <xf numFmtId="0" fontId="40" fillId="56" borderId="18" xfId="0" applyFont="1" applyFill="1" applyBorder="1" applyAlignment="1" applyProtection="1">
      <alignment wrapText="1"/>
      <protection/>
    </xf>
    <xf numFmtId="0" fontId="40" fillId="40" borderId="56" xfId="0" applyFont="1" applyFill="1" applyBorder="1" applyAlignment="1" applyProtection="1">
      <alignment horizontal="center" vertical="center"/>
      <protection locked="0"/>
    </xf>
    <xf numFmtId="0" fontId="40" fillId="56" borderId="56" xfId="0" applyFont="1" applyFill="1" applyBorder="1" applyAlignment="1" applyProtection="1">
      <alignment horizontal="center" vertical="center"/>
      <protection locked="0"/>
    </xf>
    <xf numFmtId="49" fontId="44" fillId="56" borderId="44" xfId="0" applyNumberFormat="1" applyFont="1" applyFill="1" applyBorder="1" applyAlignment="1" applyProtection="1">
      <alignment horizontal="center" vertical="center" wrapText="1"/>
      <protection/>
    </xf>
    <xf numFmtId="0" fontId="40" fillId="56" borderId="51" xfId="0" applyFont="1" applyFill="1" applyBorder="1" applyAlignment="1" applyProtection="1">
      <alignment horizontal="left" vertical="center" wrapText="1"/>
      <protection/>
    </xf>
    <xf numFmtId="0" fontId="44" fillId="58" borderId="71" xfId="0" applyFont="1" applyFill="1" applyBorder="1" applyAlignment="1" applyProtection="1">
      <alignment horizontal="center" wrapText="1"/>
      <protection/>
    </xf>
    <xf numFmtId="0" fontId="55" fillId="58" borderId="72" xfId="340" applyFont="1" applyFill="1" applyBorder="1" applyAlignment="1" applyProtection="1">
      <alignment horizontal="left" vertical="center" wrapText="1" indent="1"/>
      <protection/>
    </xf>
    <xf numFmtId="0" fontId="40" fillId="58" borderId="73" xfId="0" applyFont="1" applyFill="1" applyBorder="1" applyAlignment="1" applyProtection="1">
      <alignment wrapText="1"/>
      <protection/>
    </xf>
    <xf numFmtId="0" fontId="1" fillId="35" borderId="0" xfId="0" applyFont="1" applyFill="1" applyAlignment="1" applyProtection="1">
      <alignment/>
      <protection/>
    </xf>
    <xf numFmtId="0" fontId="0" fillId="38" borderId="0" xfId="0" applyFill="1" applyAlignment="1" applyProtection="1">
      <alignment/>
      <protection/>
    </xf>
    <xf numFmtId="0" fontId="55" fillId="56" borderId="27" xfId="340" applyFont="1" applyFill="1" applyBorder="1" applyAlignment="1" applyProtection="1">
      <alignment horizontal="center" vertical="center" wrapText="1"/>
      <protection/>
    </xf>
    <xf numFmtId="49" fontId="56" fillId="0" borderId="44" xfId="466" applyNumberFormat="1" applyFont="1" applyBorder="1" applyAlignment="1" applyProtection="1">
      <alignment horizontal="center" vertical="center"/>
      <protection/>
    </xf>
    <xf numFmtId="0" fontId="40" fillId="57" borderId="18" xfId="464" applyFont="1" applyFill="1" applyBorder="1" applyAlignment="1" applyProtection="1">
      <alignment horizontal="left" vertical="center" wrapText="1" indent="1"/>
      <protection locked="0"/>
    </xf>
    <xf numFmtId="0" fontId="40" fillId="57" borderId="18" xfId="0" applyFont="1" applyFill="1" applyBorder="1" applyAlignment="1" applyProtection="1">
      <alignment wrapText="1"/>
      <protection locked="0"/>
    </xf>
    <xf numFmtId="0" fontId="40" fillId="40" borderId="33" xfId="340" applyFont="1" applyFill="1" applyBorder="1" applyAlignment="1" applyProtection="1">
      <alignment horizontal="center" vertical="center" wrapText="1"/>
      <protection locked="0"/>
    </xf>
    <xf numFmtId="0" fontId="51" fillId="56" borderId="27" xfId="0" applyFont="1" applyFill="1" applyBorder="1" applyAlignment="1" applyProtection="1">
      <alignment horizontal="right" vertical="top"/>
      <protection/>
    </xf>
    <xf numFmtId="0" fontId="40" fillId="56" borderId="65" xfId="0" applyFont="1" applyFill="1" applyBorder="1" applyAlignment="1" applyProtection="1">
      <alignment horizontal="center" vertical="center"/>
      <protection/>
    </xf>
    <xf numFmtId="0" fontId="40" fillId="56" borderId="61" xfId="0" applyFont="1" applyFill="1" applyBorder="1" applyAlignment="1" applyProtection="1">
      <alignment vertical="center" wrapText="1"/>
      <protection/>
    </xf>
    <xf numFmtId="4" fontId="40" fillId="56" borderId="4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58" borderId="65" xfId="0" applyFont="1" applyFill="1" applyBorder="1" applyAlignment="1" applyProtection="1">
      <alignment horizontal="center" vertical="center"/>
      <protection/>
    </xf>
    <xf numFmtId="0" fontId="55" fillId="58" borderId="61" xfId="340" applyFont="1" applyFill="1" applyBorder="1" applyAlignment="1" applyProtection="1">
      <alignment horizontal="left" vertical="center" indent="1"/>
      <protection/>
    </xf>
    <xf numFmtId="4" fontId="40" fillId="58" borderId="41" xfId="0" applyNumberFormat="1" applyFont="1" applyFill="1" applyBorder="1" applyAlignment="1" applyProtection="1">
      <alignment horizontal="center" vertical="center"/>
      <protection locked="0"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9" fontId="40" fillId="0" borderId="29" xfId="0" applyNumberFormat="1" applyFont="1" applyFill="1" applyBorder="1" applyAlignment="1" applyProtection="1">
      <alignment vertical="center" wrapText="1"/>
      <protection/>
    </xf>
    <xf numFmtId="49" fontId="40" fillId="0" borderId="55" xfId="0" applyNumberFormat="1" applyFont="1" applyFill="1" applyBorder="1" applyAlignment="1" applyProtection="1">
      <alignment vertical="center" wrapText="1"/>
      <protection/>
    </xf>
    <xf numFmtId="49" fontId="40" fillId="40" borderId="55" xfId="0" applyNumberFormat="1" applyFont="1" applyFill="1" applyBorder="1" applyAlignment="1" applyProtection="1">
      <alignment vertical="center" wrapText="1"/>
      <protection locked="0"/>
    </xf>
    <xf numFmtId="49" fontId="40" fillId="40" borderId="57" xfId="0" applyNumberFormat="1" applyFont="1" applyFill="1" applyBorder="1" applyAlignment="1" applyProtection="1">
      <alignment vertical="center" wrapText="1"/>
      <protection locked="0"/>
    </xf>
    <xf numFmtId="0" fontId="44" fillId="56" borderId="46" xfId="438" applyFont="1" applyFill="1" applyBorder="1" applyAlignment="1" applyProtection="1">
      <alignment horizontal="center" vertical="center" wrapText="1"/>
      <protection/>
    </xf>
    <xf numFmtId="0" fontId="44" fillId="56" borderId="74" xfId="0" applyFont="1" applyFill="1" applyBorder="1" applyAlignment="1" applyProtection="1">
      <alignment horizontal="center" vertical="center" wrapText="1"/>
      <protection/>
    </xf>
    <xf numFmtId="0" fontId="40" fillId="56" borderId="32" xfId="0" applyNumberFormat="1" applyFont="1" applyFill="1" applyBorder="1" applyAlignment="1" applyProtection="1">
      <alignment horizontal="left" vertical="center" wrapText="1"/>
      <protection/>
    </xf>
    <xf numFmtId="0" fontId="40" fillId="7" borderId="59" xfId="0" applyFont="1" applyFill="1" applyBorder="1" applyAlignment="1" applyProtection="1">
      <alignment horizontal="center" vertical="center"/>
      <protection/>
    </xf>
    <xf numFmtId="0" fontId="40" fillId="7" borderId="60" xfId="0" applyNumberFormat="1" applyFont="1" applyFill="1" applyBorder="1" applyAlignment="1" applyProtection="1">
      <alignment horizontal="left" vertical="center" wrapText="1"/>
      <protection/>
    </xf>
    <xf numFmtId="0" fontId="55" fillId="38" borderId="63" xfId="340" applyFont="1" applyFill="1" applyBorder="1" applyAlignment="1" applyProtection="1">
      <alignment horizontal="center" vertical="center"/>
      <protection/>
    </xf>
    <xf numFmtId="49" fontId="40" fillId="0" borderId="18" xfId="0" applyNumberFormat="1" applyFont="1" applyFill="1" applyBorder="1" applyAlignment="1" applyProtection="1">
      <alignment vertical="center" wrapText="1" shrinkToFit="1" readingOrder="1"/>
      <protection/>
    </xf>
    <xf numFmtId="49" fontId="40" fillId="40" borderId="54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40" borderId="55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40" borderId="18" xfId="0" applyNumberFormat="1" applyFont="1" applyFill="1" applyBorder="1" applyAlignment="1" applyProtection="1">
      <alignment horizontal="center" vertical="center" wrapText="1"/>
      <protection locked="0"/>
    </xf>
    <xf numFmtId="0" fontId="55" fillId="56" borderId="27" xfId="340" applyFont="1" applyFill="1" applyBorder="1" applyAlignment="1" applyProtection="1">
      <alignment horizontal="center" vertical="center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55" fillId="40" borderId="55" xfId="342" applyNumberFormat="1" applyFont="1" applyFill="1" applyBorder="1" applyAlignment="1" applyProtection="1">
      <alignment horizontal="left" vertical="center"/>
      <protection locked="0"/>
    </xf>
    <xf numFmtId="49" fontId="44" fillId="40" borderId="61" xfId="458" applyFont="1" applyFill="1" applyBorder="1" applyAlignment="1" applyProtection="1">
      <alignment horizontal="left" vertical="center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55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40" borderId="61" xfId="458" applyFont="1" applyFill="1" applyBorder="1" applyAlignment="1" applyProtection="1">
      <alignment horizontal="left" vertical="center"/>
      <protection locked="0"/>
    </xf>
    <xf numFmtId="49" fontId="40" fillId="40" borderId="55" xfId="458" applyFont="1" applyFill="1" applyBorder="1" applyAlignment="1" applyProtection="1">
      <alignment horizontal="left" vertical="center"/>
      <protection locked="0"/>
    </xf>
    <xf numFmtId="49" fontId="40" fillId="40" borderId="61" xfId="458" applyFont="1" applyFill="1" applyBorder="1" applyAlignment="1" applyProtection="1">
      <alignment horizontal="left" vertical="center" wrapText="1"/>
      <protection locked="0"/>
    </xf>
    <xf numFmtId="49" fontId="55" fillId="40" borderId="55" xfId="340" applyNumberFormat="1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0" fontId="49" fillId="56" borderId="26" xfId="463" applyNumberFormat="1" applyFont="1" applyFill="1" applyBorder="1" applyAlignment="1" applyProtection="1">
      <alignment horizontal="center" vertical="center" wrapText="1"/>
      <protection/>
    </xf>
    <xf numFmtId="0" fontId="49" fillId="56" borderId="45" xfId="463" applyNumberFormat="1" applyFont="1" applyFill="1" applyBorder="1" applyAlignment="1" applyProtection="1">
      <alignment horizontal="center" vertical="center" wrapText="1"/>
      <protection/>
    </xf>
    <xf numFmtId="49" fontId="44" fillId="7" borderId="55" xfId="455" applyFont="1" applyFill="1" applyBorder="1" applyAlignment="1" applyProtection="1">
      <alignment horizontal="center" vertical="center"/>
      <protection/>
    </xf>
    <xf numFmtId="49" fontId="44" fillId="7" borderId="61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0" fontId="40" fillId="57" borderId="53" xfId="461" applyFont="1" applyFill="1" applyBorder="1" applyAlignment="1" applyProtection="1">
      <alignment horizontal="center" vertical="center" wrapText="1"/>
      <protection locked="0"/>
    </xf>
    <xf numFmtId="0" fontId="40" fillId="57" borderId="74" xfId="461" applyFont="1" applyFill="1" applyBorder="1" applyAlignment="1" applyProtection="1">
      <alignment horizontal="center" vertical="center" wrapText="1"/>
      <protection locked="0"/>
    </xf>
    <xf numFmtId="0" fontId="44" fillId="56" borderId="26" xfId="461" applyFont="1" applyFill="1" applyBorder="1" applyAlignment="1" applyProtection="1">
      <alignment horizontal="right" vertical="center" wrapText="1"/>
      <protection/>
    </xf>
    <xf numFmtId="0" fontId="44" fillId="7" borderId="55" xfId="461" applyFont="1" applyFill="1" applyBorder="1" applyAlignment="1" applyProtection="1">
      <alignment horizontal="center" vertical="center" wrapText="1"/>
      <protection/>
    </xf>
    <xf numFmtId="0" fontId="44" fillId="7" borderId="61" xfId="461" applyFont="1" applyFill="1" applyBorder="1" applyAlignment="1" applyProtection="1">
      <alignment horizontal="center" vertical="center" wrapText="1"/>
      <protection/>
    </xf>
    <xf numFmtId="0" fontId="44" fillId="7" borderId="31" xfId="461" applyFont="1" applyFill="1" applyBorder="1" applyAlignment="1" applyProtection="1">
      <alignment horizontal="center" vertical="center" wrapText="1"/>
      <protection/>
    </xf>
    <xf numFmtId="0" fontId="44" fillId="56" borderId="24" xfId="461" applyFont="1" applyFill="1" applyBorder="1" applyAlignment="1" applyProtection="1">
      <alignment horizontal="center" vertical="center" wrapText="1"/>
      <protection/>
    </xf>
    <xf numFmtId="0" fontId="44" fillId="56" borderId="38" xfId="461" applyFont="1" applyFill="1" applyBorder="1" applyAlignment="1" applyProtection="1">
      <alignment horizontal="center" vertical="center" wrapText="1"/>
      <protection/>
    </xf>
    <xf numFmtId="0" fontId="44" fillId="4" borderId="36" xfId="461" applyFont="1" applyFill="1" applyBorder="1" applyAlignment="1" applyProtection="1">
      <alignment horizontal="center" vertical="center" wrapText="1"/>
      <protection/>
    </xf>
    <xf numFmtId="0" fontId="44" fillId="4" borderId="39" xfId="461" applyFont="1" applyFill="1" applyBorder="1" applyAlignment="1" applyProtection="1">
      <alignment horizontal="center" vertical="center" wrapText="1"/>
      <protection/>
    </xf>
    <xf numFmtId="0" fontId="40" fillId="57" borderId="53" xfId="467" applyNumberFormat="1" applyFont="1" applyFill="1" applyBorder="1" applyAlignment="1" applyProtection="1">
      <alignment horizontal="center" vertical="center" wrapText="1"/>
      <protection locked="0"/>
    </xf>
    <xf numFmtId="0" fontId="40" fillId="57" borderId="74" xfId="467" applyNumberFormat="1" applyFont="1" applyFill="1" applyBorder="1" applyAlignment="1" applyProtection="1">
      <alignment horizontal="center" vertical="center" wrapText="1"/>
      <protection locked="0"/>
    </xf>
    <xf numFmtId="0" fontId="40" fillId="56" borderId="53" xfId="467" applyNumberFormat="1" applyFont="1" applyFill="1" applyBorder="1" applyAlignment="1" applyProtection="1">
      <alignment horizontal="center" vertical="center" wrapText="1"/>
      <protection/>
    </xf>
    <xf numFmtId="0" fontId="40" fillId="56" borderId="74" xfId="467" applyNumberFormat="1" applyFont="1" applyFill="1" applyBorder="1" applyAlignment="1" applyProtection="1">
      <alignment horizontal="center" vertical="center" wrapText="1"/>
      <protection/>
    </xf>
    <xf numFmtId="49" fontId="40" fillId="56" borderId="44" xfId="467" applyNumberFormat="1" applyFont="1" applyFill="1" applyBorder="1" applyAlignment="1" applyProtection="1">
      <alignment horizontal="center" vertical="center" wrapText="1"/>
      <protection/>
    </xf>
    <xf numFmtId="49" fontId="40" fillId="56" borderId="36" xfId="467" applyNumberFormat="1" applyFont="1" applyFill="1" applyBorder="1" applyAlignment="1" applyProtection="1">
      <alignment horizontal="center" vertical="center" wrapText="1"/>
      <protection/>
    </xf>
    <xf numFmtId="0" fontId="40" fillId="56" borderId="75" xfId="461" applyFont="1" applyFill="1" applyBorder="1" applyAlignment="1" applyProtection="1">
      <alignment horizontal="center" vertical="center" wrapText="1"/>
      <protection/>
    </xf>
    <xf numFmtId="0" fontId="40" fillId="56" borderId="76" xfId="461" applyFont="1" applyFill="1" applyBorder="1" applyAlignment="1" applyProtection="1">
      <alignment horizontal="center" vertical="center" wrapText="1"/>
      <protection/>
    </xf>
    <xf numFmtId="0" fontId="40" fillId="56" borderId="44" xfId="461" applyFont="1" applyFill="1" applyBorder="1" applyAlignment="1" applyProtection="1">
      <alignment horizontal="center" vertical="center" wrapText="1"/>
      <protection/>
    </xf>
    <xf numFmtId="0" fontId="40" fillId="56" borderId="65" xfId="461" applyFont="1" applyFill="1" applyBorder="1" applyAlignment="1" applyProtection="1">
      <alignment horizontal="center" vertical="center" wrapText="1"/>
      <protection/>
    </xf>
    <xf numFmtId="0" fontId="40" fillId="56" borderId="31" xfId="461" applyFont="1" applyFill="1" applyBorder="1" applyAlignment="1" applyProtection="1">
      <alignment horizontal="center" vertical="center" wrapText="1"/>
      <protection/>
    </xf>
    <xf numFmtId="0" fontId="40" fillId="56" borderId="36" xfId="461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61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9" fillId="56" borderId="0" xfId="0" applyFont="1" applyFill="1" applyBorder="1" applyAlignment="1" applyProtection="1">
      <alignment horizontal="left" vertical="center" wrapText="1"/>
      <protection/>
    </xf>
    <xf numFmtId="0" fontId="40" fillId="56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61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8" borderId="35" xfId="0" applyFont="1" applyFill="1" applyBorder="1" applyAlignment="1" applyProtection="1">
      <alignment horizontal="center" vertical="center" wrapText="1"/>
      <protection/>
    </xf>
    <xf numFmtId="0" fontId="44" fillId="38" borderId="77" xfId="0" applyFont="1" applyFill="1" applyBorder="1" applyAlignment="1" applyProtection="1">
      <alignment horizontal="center" vertical="center" wrapText="1"/>
      <protection/>
    </xf>
    <xf numFmtId="0" fontId="44" fillId="38" borderId="74" xfId="0" applyFont="1" applyFill="1" applyBorder="1" applyAlignment="1" applyProtection="1">
      <alignment horizontal="center" vertical="center" wrapText="1"/>
      <protection/>
    </xf>
  </cellXfs>
  <cellStyles count="53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reest_org" xfId="459"/>
    <cellStyle name="Обычный_TR.TARIFF.AUTO.P.M.2.16" xfId="460"/>
    <cellStyle name="Обычный_ЖКУ_проект3" xfId="461"/>
    <cellStyle name="Обычный_Котёл Сбыты" xfId="462"/>
    <cellStyle name="Обычный_Мониторинг инвестиций" xfId="463"/>
    <cellStyle name="Обычный_Мониторинг по тарифам ТОWRK_BU" xfId="464"/>
    <cellStyle name="Обычный_Приложение 3 (вода) мет" xfId="465"/>
    <cellStyle name="Обычный_ТС цены" xfId="466"/>
    <cellStyle name="Обычный_форма 1 водопровод для орг" xfId="467"/>
    <cellStyle name="Followed Hyperlink" xfId="468"/>
    <cellStyle name="Плохой" xfId="469"/>
    <cellStyle name="Плохой 2" xfId="470"/>
    <cellStyle name="Плохой 3" xfId="471"/>
    <cellStyle name="Плохой 4" xfId="472"/>
    <cellStyle name="Плохой 5" xfId="473"/>
    <cellStyle name="Плохой 6" xfId="474"/>
    <cellStyle name="Плохой 7" xfId="475"/>
    <cellStyle name="Плохой 8" xfId="476"/>
    <cellStyle name="Плохой 9" xfId="477"/>
    <cellStyle name="Поле ввода" xfId="478"/>
    <cellStyle name="Пояснение" xfId="479"/>
    <cellStyle name="Пояснение 2" xfId="480"/>
    <cellStyle name="Пояснение 3" xfId="481"/>
    <cellStyle name="Пояснение 4" xfId="482"/>
    <cellStyle name="Пояснение 5" xfId="483"/>
    <cellStyle name="Пояснение 6" xfId="484"/>
    <cellStyle name="Пояснение 7" xfId="485"/>
    <cellStyle name="Пояснение 8" xfId="486"/>
    <cellStyle name="Пояснение 9" xfId="487"/>
    <cellStyle name="Примечание" xfId="488"/>
    <cellStyle name="Примечание 10" xfId="489"/>
    <cellStyle name="Примечание 11" xfId="490"/>
    <cellStyle name="Примечание 12" xfId="491"/>
    <cellStyle name="Примечание 2" xfId="492"/>
    <cellStyle name="Примечание 2 2" xfId="493"/>
    <cellStyle name="Примечание 2 3" xfId="494"/>
    <cellStyle name="Примечание 2 4" xfId="495"/>
    <cellStyle name="Примечание 2 5" xfId="496"/>
    <cellStyle name="Примечание 2 6" xfId="497"/>
    <cellStyle name="Примечание 3" xfId="498"/>
    <cellStyle name="Примечание 4" xfId="499"/>
    <cellStyle name="Примечание 5" xfId="500"/>
    <cellStyle name="Примечание 6" xfId="501"/>
    <cellStyle name="Примечание 7" xfId="502"/>
    <cellStyle name="Примечание 8" xfId="503"/>
    <cellStyle name="Примечание 9" xfId="504"/>
    <cellStyle name="Percent" xfId="505"/>
    <cellStyle name="Процентный 2" xfId="506"/>
    <cellStyle name="Процентный 3" xfId="507"/>
    <cellStyle name="Процентный 4" xfId="508"/>
    <cellStyle name="Связанная ячейка" xfId="509"/>
    <cellStyle name="Связанная ячейка 2" xfId="510"/>
    <cellStyle name="Связанная ячейка 3" xfId="511"/>
    <cellStyle name="Связанная ячейка 4" xfId="512"/>
    <cellStyle name="Связанная ячейка 5" xfId="513"/>
    <cellStyle name="Связанная ячейка 6" xfId="514"/>
    <cellStyle name="Связанная ячейка 7" xfId="515"/>
    <cellStyle name="Связанная ячейка 8" xfId="516"/>
    <cellStyle name="Связанная ячейка 9" xfId="517"/>
    <cellStyle name="Стиль 1" xfId="518"/>
    <cellStyle name="ТЕКСТ" xfId="519"/>
    <cellStyle name="Текст предупреждения" xfId="520"/>
    <cellStyle name="Текст предупреждения 2" xfId="521"/>
    <cellStyle name="Текст предупреждения 3" xfId="522"/>
    <cellStyle name="Текст предупреждения 4" xfId="523"/>
    <cellStyle name="Текст предупреждения 5" xfId="524"/>
    <cellStyle name="Текст предупреждения 6" xfId="525"/>
    <cellStyle name="Текст предупреждения 7" xfId="526"/>
    <cellStyle name="Текст предупреждения 8" xfId="527"/>
    <cellStyle name="Текст предупреждения 9" xfId="528"/>
    <cellStyle name="Текстовый" xfId="529"/>
    <cellStyle name="Тысячи [0]_3Com" xfId="530"/>
    <cellStyle name="Тысячи_3Com" xfId="531"/>
    <cellStyle name="ФИКСИРОВАННЫЙ" xfId="532"/>
    <cellStyle name="Comma" xfId="533"/>
    <cellStyle name="Comma [0]" xfId="534"/>
    <cellStyle name="Финансовый 2" xfId="535"/>
    <cellStyle name="Формула" xfId="536"/>
    <cellStyle name="ФормулаВБ" xfId="537"/>
    <cellStyle name="ФормулаНаКонтроль" xfId="538"/>
    <cellStyle name="Хороший" xfId="539"/>
    <cellStyle name="Хороший 2" xfId="540"/>
    <cellStyle name="Хороший 3" xfId="541"/>
    <cellStyle name="Хороший 4" xfId="542"/>
    <cellStyle name="Хороший 5" xfId="543"/>
    <cellStyle name="Хороший 6" xfId="544"/>
    <cellStyle name="Хороший 7" xfId="545"/>
    <cellStyle name="Хороший 8" xfId="546"/>
    <cellStyle name="Хороший 9" xfId="547"/>
    <cellStyle name="Џђћ–…ќ’ќ›‰" xfId="5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180975</xdr:colOff>
      <xdr:row>5</xdr:row>
      <xdr:rowOff>38100</xdr:rowOff>
    </xdr:from>
    <xdr:to>
      <xdr:col>11</xdr:col>
      <xdr:colOff>495300</xdr:colOff>
      <xdr:row>5</xdr:row>
      <xdr:rowOff>333375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085850"/>
          <a:ext cx="24003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638175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53300" y="7172325"/>
          <a:ext cx="20288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2247900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4533900"/>
          <a:ext cx="2095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2266950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2752725"/>
          <a:ext cx="2114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S3" sqref="S3"/>
    </sheetView>
  </sheetViews>
  <sheetFormatPr defaultColWidth="9.125" defaultRowHeight="12.75"/>
  <cols>
    <col min="1" max="2" width="2.625" style="213" customWidth="1"/>
    <col min="3" max="15" width="9.125" style="213" customWidth="1"/>
    <col min="16" max="16" width="9.00390625" style="213" customWidth="1"/>
    <col min="17" max="18" width="2.625" style="213" customWidth="1"/>
    <col min="19" max="16384" width="9.125" style="213" customWidth="1"/>
  </cols>
  <sheetData>
    <row r="1" spans="14:15" ht="11.25">
      <c r="N1" s="214"/>
      <c r="O1" s="214"/>
    </row>
    <row r="2" spans="2:17" ht="12.75"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O2" s="217"/>
      <c r="P2" s="367" t="str">
        <f>"Версия "&amp;GetVersion()</f>
        <v>Версия 3.0</v>
      </c>
      <c r="Q2" s="368"/>
    </row>
    <row r="3" spans="2:17" ht="30.75" customHeight="1">
      <c r="B3" s="218"/>
      <c r="C3" s="369" t="s">
        <v>60</v>
      </c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1"/>
      <c r="Q3" s="219"/>
    </row>
    <row r="4" spans="2:17" ht="12.75">
      <c r="B4" s="218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21"/>
      <c r="P4" s="221"/>
      <c r="Q4" s="219"/>
    </row>
    <row r="5" spans="2:17" ht="15" customHeight="1">
      <c r="B5" s="218"/>
      <c r="C5" s="372" t="s">
        <v>318</v>
      </c>
      <c r="D5" s="372"/>
      <c r="E5" s="372"/>
      <c r="F5" s="372"/>
      <c r="G5" s="372"/>
      <c r="H5" s="372"/>
      <c r="I5" s="220"/>
      <c r="J5" s="220"/>
      <c r="K5" s="220"/>
      <c r="L5" s="220"/>
      <c r="M5" s="220"/>
      <c r="N5" s="221"/>
      <c r="O5" s="221"/>
      <c r="P5" s="220"/>
      <c r="Q5" s="222"/>
    </row>
    <row r="6" spans="2:17" ht="27" customHeight="1">
      <c r="B6" s="218"/>
      <c r="C6" s="366" t="s">
        <v>187</v>
      </c>
      <c r="D6" s="366"/>
      <c r="E6" s="366"/>
      <c r="F6" s="366"/>
      <c r="G6" s="366"/>
      <c r="H6" s="366"/>
      <c r="I6" s="220"/>
      <c r="J6" s="220"/>
      <c r="K6" s="220"/>
      <c r="L6" s="220"/>
      <c r="M6" s="220"/>
      <c r="N6" s="220"/>
      <c r="O6" s="220"/>
      <c r="P6" s="220"/>
      <c r="Q6" s="222"/>
    </row>
    <row r="7" spans="2:17" ht="11.25">
      <c r="B7" s="218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2"/>
    </row>
    <row r="8" spans="2:17" ht="11.25">
      <c r="B8" s="218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2"/>
    </row>
    <row r="9" spans="2:17" ht="11.25">
      <c r="B9" s="218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2"/>
    </row>
    <row r="10" spans="2:17" ht="11.25">
      <c r="B10" s="218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2"/>
    </row>
    <row r="11" spans="2:17" ht="11.25">
      <c r="B11" s="218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2"/>
    </row>
    <row r="12" spans="2:17" ht="11.25">
      <c r="B12" s="218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2"/>
    </row>
    <row r="13" spans="2:17" ht="11.25">
      <c r="B13" s="218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2"/>
    </row>
    <row r="14" spans="2:17" ht="11.25">
      <c r="B14" s="218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2"/>
    </row>
    <row r="15" spans="2:17" ht="11.25">
      <c r="B15" s="218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2"/>
    </row>
    <row r="16" spans="2:17" ht="11.25">
      <c r="B16" s="218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2"/>
    </row>
    <row r="17" spans="2:17" ht="11.25">
      <c r="B17" s="218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2"/>
    </row>
    <row r="18" spans="2:17" ht="11.25">
      <c r="B18" s="218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2"/>
    </row>
    <row r="19" spans="2:17" ht="11.25">
      <c r="B19" s="218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2"/>
    </row>
    <row r="20" spans="2:17" ht="11.25">
      <c r="B20" s="218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2"/>
    </row>
    <row r="21" spans="2:17" ht="11.25">
      <c r="B21" s="218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2"/>
    </row>
    <row r="22" spans="2:17" ht="11.25" customHeight="1">
      <c r="B22" s="218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2"/>
    </row>
    <row r="23" spans="2:17" ht="11.25">
      <c r="B23" s="218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2"/>
    </row>
    <row r="24" spans="2:17" ht="11.25">
      <c r="B24" s="218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2"/>
    </row>
    <row r="25" spans="2:17" ht="11.25">
      <c r="B25" s="218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2"/>
    </row>
    <row r="26" spans="2:17" ht="11.25">
      <c r="B26" s="218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2"/>
    </row>
    <row r="27" spans="2:17" ht="11.25">
      <c r="B27" s="218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2"/>
    </row>
    <row r="28" spans="2:17" ht="11.25">
      <c r="B28" s="218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2"/>
    </row>
    <row r="29" spans="2:17" ht="11.25">
      <c r="B29" s="218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2"/>
    </row>
    <row r="30" spans="2:17" ht="11.25">
      <c r="B30" s="218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2"/>
    </row>
    <row r="31" spans="2:17" ht="11.25">
      <c r="B31" s="218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2"/>
    </row>
    <row r="32" spans="2:17" ht="11.25">
      <c r="B32" s="218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2"/>
    </row>
    <row r="33" spans="2:17" ht="11.25">
      <c r="B33" s="218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2"/>
    </row>
    <row r="34" spans="2:17" ht="11.25">
      <c r="B34" s="218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2"/>
    </row>
    <row r="35" spans="2:17" s="223" customFormat="1" ht="11.25">
      <c r="B35" s="224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6"/>
    </row>
    <row r="36" spans="1:17" s="232" customFormat="1" ht="11.25">
      <c r="A36" s="227"/>
      <c r="B36" s="228"/>
      <c r="C36" s="361" t="s">
        <v>61</v>
      </c>
      <c r="D36" s="361"/>
      <c r="E36" s="361"/>
      <c r="F36" s="361"/>
      <c r="G36" s="361"/>
      <c r="H36" s="361"/>
      <c r="I36" s="229"/>
      <c r="J36" s="229"/>
      <c r="K36" s="229"/>
      <c r="L36" s="229"/>
      <c r="M36" s="229"/>
      <c r="N36" s="230"/>
      <c r="O36" s="230"/>
      <c r="P36" s="230"/>
      <c r="Q36" s="231"/>
    </row>
    <row r="37" spans="1:17" s="232" customFormat="1" ht="11.25">
      <c r="A37" s="227"/>
      <c r="B37" s="228"/>
      <c r="C37" s="355" t="s">
        <v>62</v>
      </c>
      <c r="D37" s="355"/>
      <c r="E37" s="360"/>
      <c r="F37" s="364"/>
      <c r="G37" s="364"/>
      <c r="H37" s="364"/>
      <c r="I37" s="364"/>
      <c r="J37" s="364"/>
      <c r="K37" s="364"/>
      <c r="L37" s="228"/>
      <c r="M37" s="229"/>
      <c r="N37" s="230"/>
      <c r="O37" s="230"/>
      <c r="P37" s="230"/>
      <c r="Q37" s="231"/>
    </row>
    <row r="38" spans="1:17" s="232" customFormat="1" ht="11.25">
      <c r="A38" s="227"/>
      <c r="B38" s="228"/>
      <c r="C38" s="355" t="s">
        <v>63</v>
      </c>
      <c r="D38" s="355"/>
      <c r="E38" s="360"/>
      <c r="F38" s="364"/>
      <c r="G38" s="364"/>
      <c r="H38" s="364"/>
      <c r="I38" s="364"/>
      <c r="J38" s="364"/>
      <c r="K38" s="364"/>
      <c r="L38" s="228"/>
      <c r="M38" s="229"/>
      <c r="N38" s="230"/>
      <c r="O38" s="230"/>
      <c r="P38" s="230"/>
      <c r="Q38" s="231"/>
    </row>
    <row r="39" spans="1:17" s="232" customFormat="1" ht="11.25">
      <c r="A39" s="227"/>
      <c r="B39" s="228"/>
      <c r="C39" s="355" t="s">
        <v>222</v>
      </c>
      <c r="D39" s="355"/>
      <c r="E39" s="365" t="s">
        <v>64</v>
      </c>
      <c r="F39" s="364"/>
      <c r="G39" s="364"/>
      <c r="H39" s="364"/>
      <c r="I39" s="364"/>
      <c r="J39" s="364"/>
      <c r="K39" s="364"/>
      <c r="L39" s="228"/>
      <c r="M39" s="229"/>
      <c r="N39" s="230"/>
      <c r="O39" s="230"/>
      <c r="P39" s="230"/>
      <c r="Q39" s="231"/>
    </row>
    <row r="40" spans="1:17" s="232" customFormat="1" ht="11.25">
      <c r="A40" s="227"/>
      <c r="B40" s="228"/>
      <c r="C40" s="355" t="s">
        <v>65</v>
      </c>
      <c r="D40" s="355"/>
      <c r="E40" s="358"/>
      <c r="F40" s="359"/>
      <c r="G40" s="359"/>
      <c r="H40" s="359"/>
      <c r="I40" s="359"/>
      <c r="J40" s="359"/>
      <c r="K40" s="360"/>
      <c r="L40" s="228"/>
      <c r="M40" s="229"/>
      <c r="N40" s="230"/>
      <c r="O40" s="230"/>
      <c r="P40" s="230"/>
      <c r="Q40" s="231"/>
    </row>
    <row r="41" spans="1:17" s="232" customFormat="1" ht="25.5" customHeight="1">
      <c r="A41" s="227"/>
      <c r="B41" s="228"/>
      <c r="C41" s="355" t="s">
        <v>66</v>
      </c>
      <c r="D41" s="355"/>
      <c r="E41" s="359" t="s">
        <v>67</v>
      </c>
      <c r="F41" s="359"/>
      <c r="G41" s="359"/>
      <c r="H41" s="359"/>
      <c r="I41" s="359"/>
      <c r="J41" s="359"/>
      <c r="K41" s="360"/>
      <c r="L41" s="228"/>
      <c r="M41" s="229"/>
      <c r="N41" s="230"/>
      <c r="O41" s="230"/>
      <c r="P41" s="230"/>
      <c r="Q41" s="231"/>
    </row>
    <row r="42" spans="1:17" s="232" customFormat="1" ht="11.25">
      <c r="A42" s="227"/>
      <c r="B42" s="228"/>
      <c r="C42" s="233"/>
      <c r="D42" s="233"/>
      <c r="E42" s="233"/>
      <c r="F42" s="233"/>
      <c r="G42" s="233"/>
      <c r="H42" s="233"/>
      <c r="I42" s="229"/>
      <c r="J42" s="229"/>
      <c r="K42" s="229"/>
      <c r="L42" s="229"/>
      <c r="M42" s="229"/>
      <c r="N42" s="230"/>
      <c r="O42" s="230"/>
      <c r="P42" s="230"/>
      <c r="Q42" s="231"/>
    </row>
    <row r="43" spans="1:17" s="232" customFormat="1" ht="11.25">
      <c r="A43" s="227"/>
      <c r="B43" s="228"/>
      <c r="C43" s="361" t="s">
        <v>68</v>
      </c>
      <c r="D43" s="361"/>
      <c r="E43" s="361"/>
      <c r="F43" s="361"/>
      <c r="G43" s="361"/>
      <c r="H43" s="361"/>
      <c r="I43" s="229"/>
      <c r="J43" s="229"/>
      <c r="K43" s="229"/>
      <c r="L43" s="229"/>
      <c r="M43" s="229"/>
      <c r="N43" s="230"/>
      <c r="O43" s="230"/>
      <c r="P43" s="230"/>
      <c r="Q43" s="231"/>
    </row>
    <row r="44" spans="1:17" s="232" customFormat="1" ht="11.25">
      <c r="A44" s="227"/>
      <c r="B44" s="228"/>
      <c r="C44" s="355" t="s">
        <v>62</v>
      </c>
      <c r="D44" s="355"/>
      <c r="E44" s="360"/>
      <c r="F44" s="362"/>
      <c r="G44" s="362"/>
      <c r="H44" s="362"/>
      <c r="I44" s="362"/>
      <c r="J44" s="362"/>
      <c r="K44" s="362"/>
      <c r="L44" s="228"/>
      <c r="M44" s="229"/>
      <c r="N44" s="230"/>
      <c r="O44" s="230"/>
      <c r="P44" s="230"/>
      <c r="Q44" s="231"/>
    </row>
    <row r="45" spans="1:17" s="232" customFormat="1" ht="11.25">
      <c r="A45" s="227"/>
      <c r="B45" s="228"/>
      <c r="C45" s="355" t="s">
        <v>63</v>
      </c>
      <c r="D45" s="355"/>
      <c r="E45" s="363"/>
      <c r="F45" s="362"/>
      <c r="G45" s="362"/>
      <c r="H45" s="362"/>
      <c r="I45" s="362"/>
      <c r="J45" s="362"/>
      <c r="K45" s="362"/>
      <c r="L45" s="228"/>
      <c r="M45" s="229"/>
      <c r="N45" s="230"/>
      <c r="O45" s="230"/>
      <c r="P45" s="230"/>
      <c r="Q45" s="231"/>
    </row>
    <row r="46" spans="1:17" s="232" customFormat="1" ht="11.25">
      <c r="A46" s="227"/>
      <c r="B46" s="228"/>
      <c r="C46" s="355" t="s">
        <v>222</v>
      </c>
      <c r="D46" s="355"/>
      <c r="E46" s="356"/>
      <c r="F46" s="357"/>
      <c r="G46" s="357"/>
      <c r="H46" s="357"/>
      <c r="I46" s="357"/>
      <c r="J46" s="357"/>
      <c r="K46" s="357"/>
      <c r="L46" s="228"/>
      <c r="M46" s="229"/>
      <c r="N46" s="230"/>
      <c r="O46" s="230"/>
      <c r="P46" s="230"/>
      <c r="Q46" s="231"/>
    </row>
    <row r="47" spans="1:17" s="232" customFormat="1" ht="11.25">
      <c r="A47" s="227"/>
      <c r="B47" s="228"/>
      <c r="C47" s="355" t="s">
        <v>65</v>
      </c>
      <c r="D47" s="355"/>
      <c r="E47" s="358"/>
      <c r="F47" s="359"/>
      <c r="G47" s="359"/>
      <c r="H47" s="359"/>
      <c r="I47" s="359"/>
      <c r="J47" s="359"/>
      <c r="K47" s="360"/>
      <c r="L47" s="228"/>
      <c r="M47" s="229"/>
      <c r="N47" s="230"/>
      <c r="O47" s="230"/>
      <c r="P47" s="230"/>
      <c r="Q47" s="231"/>
    </row>
    <row r="48" spans="1:17" s="232" customFormat="1" ht="11.25" customHeight="1">
      <c r="A48" s="227"/>
      <c r="B48" s="228"/>
      <c r="C48" s="355" t="s">
        <v>66</v>
      </c>
      <c r="D48" s="355"/>
      <c r="E48" s="359"/>
      <c r="F48" s="359"/>
      <c r="G48" s="359"/>
      <c r="H48" s="359"/>
      <c r="I48" s="359"/>
      <c r="J48" s="359"/>
      <c r="K48" s="359"/>
      <c r="L48" s="228"/>
      <c r="M48" s="229"/>
      <c r="N48" s="230"/>
      <c r="O48" s="230"/>
      <c r="P48" s="230"/>
      <c r="Q48" s="231"/>
    </row>
    <row r="49" spans="2:17" ht="11.25">
      <c r="B49" s="234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6"/>
    </row>
  </sheetData>
  <sheetProtection password="FA9C" sheet="1" objects="1" scenarios="1" formatColumns="0" formatRows="0"/>
  <mergeCells count="26">
    <mergeCell ref="C6:H6"/>
    <mergeCell ref="P2:Q2"/>
    <mergeCell ref="C3:P3"/>
    <mergeCell ref="C5:H5"/>
    <mergeCell ref="C36:H36"/>
    <mergeCell ref="C37:D37"/>
    <mergeCell ref="E37:K37"/>
    <mergeCell ref="C38:D38"/>
    <mergeCell ref="E38:K38"/>
    <mergeCell ref="C39:D39"/>
    <mergeCell ref="E39:K39"/>
    <mergeCell ref="C40:D40"/>
    <mergeCell ref="E40:K40"/>
    <mergeCell ref="C41:D41"/>
    <mergeCell ref="E41:K41"/>
    <mergeCell ref="C43:H43"/>
    <mergeCell ref="C44:D44"/>
    <mergeCell ref="E44:K44"/>
    <mergeCell ref="C45:D45"/>
    <mergeCell ref="E45:K45"/>
    <mergeCell ref="C46:D46"/>
    <mergeCell ref="E46:K46"/>
    <mergeCell ref="C47:D47"/>
    <mergeCell ref="E47:K47"/>
    <mergeCell ref="C48:D48"/>
    <mergeCell ref="E48:K48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0.625" style="1" customWidth="1"/>
    <col min="2" max="2" width="50.625" style="1" customWidth="1"/>
    <col min="3" max="3" width="15.625" style="3" customWidth="1"/>
    <col min="4" max="16384" width="9.125" style="1" customWidth="1"/>
  </cols>
  <sheetData>
    <row r="1" spans="1:3" ht="15" customHeight="1">
      <c r="A1" s="250" t="s">
        <v>414</v>
      </c>
      <c r="B1" s="250" t="s">
        <v>415</v>
      </c>
      <c r="C1" s="250" t="s">
        <v>416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67"/>
  <sheetViews>
    <sheetView zoomScalePageLayoutView="0" workbookViewId="0" topLeftCell="A1">
      <selection activeCell="A2" sqref="A2:H67"/>
    </sheetView>
  </sheetViews>
  <sheetFormatPr defaultColWidth="9.125" defaultRowHeight="12.75"/>
  <cols>
    <col min="1" max="16384" width="9.125" style="124" customWidth="1"/>
  </cols>
  <sheetData>
    <row r="1" spans="2:8" ht="12.75">
      <c r="B1" t="s">
        <v>0</v>
      </c>
      <c r="C1" s="124" t="s">
        <v>2</v>
      </c>
      <c r="D1" s="124" t="s">
        <v>3</v>
      </c>
      <c r="E1" s="124" t="s">
        <v>4</v>
      </c>
      <c r="F1" s="124" t="s">
        <v>5</v>
      </c>
      <c r="G1" s="124" t="s">
        <v>6</v>
      </c>
      <c r="H1" s="124" t="s">
        <v>7</v>
      </c>
    </row>
    <row r="2" spans="1:8" ht="11.25">
      <c r="A2" s="124">
        <v>1</v>
      </c>
      <c r="B2" s="298" t="s">
        <v>508</v>
      </c>
      <c r="C2" s="298" t="s">
        <v>510</v>
      </c>
      <c r="D2" s="298" t="s">
        <v>511</v>
      </c>
      <c r="E2" s="298" t="s">
        <v>1135</v>
      </c>
      <c r="F2" s="298" t="s">
        <v>1136</v>
      </c>
      <c r="G2" s="298" t="s">
        <v>1137</v>
      </c>
      <c r="H2" s="124" t="s">
        <v>310</v>
      </c>
    </row>
    <row r="3" spans="1:8" ht="11.25">
      <c r="A3" s="124">
        <v>2</v>
      </c>
      <c r="B3" s="298" t="s">
        <v>556</v>
      </c>
      <c r="C3" s="298" t="s">
        <v>562</v>
      </c>
      <c r="D3" s="298" t="s">
        <v>563</v>
      </c>
      <c r="E3" s="298" t="s">
        <v>1138</v>
      </c>
      <c r="F3" s="298" t="s">
        <v>1139</v>
      </c>
      <c r="G3" s="298" t="s">
        <v>1140</v>
      </c>
      <c r="H3" s="124" t="s">
        <v>312</v>
      </c>
    </row>
    <row r="4" spans="1:8" ht="11.25">
      <c r="A4" s="124">
        <v>3</v>
      </c>
      <c r="B4" s="298" t="s">
        <v>556</v>
      </c>
      <c r="C4" s="298" t="s">
        <v>580</v>
      </c>
      <c r="D4" s="298" t="s">
        <v>581</v>
      </c>
      <c r="E4" s="298" t="s">
        <v>1141</v>
      </c>
      <c r="F4" s="298" t="s">
        <v>1142</v>
      </c>
      <c r="G4" s="298" t="s">
        <v>1140</v>
      </c>
      <c r="H4" s="124" t="s">
        <v>312</v>
      </c>
    </row>
    <row r="5" spans="1:8" ht="11.25">
      <c r="A5" s="124">
        <v>4</v>
      </c>
      <c r="B5" s="298" t="s">
        <v>588</v>
      </c>
      <c r="C5" s="298" t="s">
        <v>590</v>
      </c>
      <c r="D5" s="298" t="s">
        <v>591</v>
      </c>
      <c r="E5" s="298" t="s">
        <v>1143</v>
      </c>
      <c r="F5" s="298" t="s">
        <v>1144</v>
      </c>
      <c r="G5" s="298" t="s">
        <v>1140</v>
      </c>
      <c r="H5" s="124" t="s">
        <v>312</v>
      </c>
    </row>
    <row r="6" spans="1:8" ht="11.25">
      <c r="A6" s="124">
        <v>5</v>
      </c>
      <c r="B6" s="298" t="s">
        <v>588</v>
      </c>
      <c r="C6" s="298" t="s">
        <v>594</v>
      </c>
      <c r="D6" s="298" t="s">
        <v>595</v>
      </c>
      <c r="E6" s="298" t="s">
        <v>1145</v>
      </c>
      <c r="F6" s="298" t="s">
        <v>1146</v>
      </c>
      <c r="G6" s="298" t="s">
        <v>1147</v>
      </c>
      <c r="H6" s="124" t="s">
        <v>312</v>
      </c>
    </row>
    <row r="7" spans="1:8" ht="11.25">
      <c r="A7" s="124">
        <v>6</v>
      </c>
      <c r="B7" s="298" t="s">
        <v>588</v>
      </c>
      <c r="C7" s="298" t="s">
        <v>596</v>
      </c>
      <c r="D7" s="298" t="s">
        <v>597</v>
      </c>
      <c r="E7" s="298" t="s">
        <v>1148</v>
      </c>
      <c r="F7" s="298" t="s">
        <v>1149</v>
      </c>
      <c r="G7" s="298" t="s">
        <v>1150</v>
      </c>
      <c r="H7" s="124" t="s">
        <v>312</v>
      </c>
    </row>
    <row r="8" spans="1:8" ht="11.25">
      <c r="A8" s="124">
        <v>7</v>
      </c>
      <c r="B8" s="298" t="s">
        <v>588</v>
      </c>
      <c r="C8" s="298" t="s">
        <v>596</v>
      </c>
      <c r="D8" s="298" t="s">
        <v>597</v>
      </c>
      <c r="E8" s="298" t="s">
        <v>1151</v>
      </c>
      <c r="F8" s="298" t="s">
        <v>1152</v>
      </c>
      <c r="G8" s="298" t="s">
        <v>1150</v>
      </c>
      <c r="H8" s="124" t="s">
        <v>310</v>
      </c>
    </row>
    <row r="9" spans="1:8" ht="11.25">
      <c r="A9" s="124">
        <v>8</v>
      </c>
      <c r="B9" s="298" t="s">
        <v>588</v>
      </c>
      <c r="C9" s="298" t="s">
        <v>596</v>
      </c>
      <c r="D9" s="298" t="s">
        <v>597</v>
      </c>
      <c r="E9" s="298" t="s">
        <v>1153</v>
      </c>
      <c r="F9" s="298" t="s">
        <v>1154</v>
      </c>
      <c r="G9" s="298" t="s">
        <v>1155</v>
      </c>
      <c r="H9" s="124" t="s">
        <v>310</v>
      </c>
    </row>
    <row r="10" spans="1:8" ht="11.25">
      <c r="A10" s="124">
        <v>9</v>
      </c>
      <c r="B10" s="298" t="s">
        <v>588</v>
      </c>
      <c r="C10" s="298" t="s">
        <v>598</v>
      </c>
      <c r="D10" s="298" t="s">
        <v>599</v>
      </c>
      <c r="E10" s="298" t="s">
        <v>1156</v>
      </c>
      <c r="F10" s="298" t="s">
        <v>1157</v>
      </c>
      <c r="G10" s="298" t="s">
        <v>1158</v>
      </c>
      <c r="H10" s="124" t="s">
        <v>312</v>
      </c>
    </row>
    <row r="11" spans="1:8" ht="11.25">
      <c r="A11" s="124">
        <v>10</v>
      </c>
      <c r="B11" s="298" t="s">
        <v>588</v>
      </c>
      <c r="C11" s="298" t="s">
        <v>598</v>
      </c>
      <c r="D11" s="298" t="s">
        <v>599</v>
      </c>
      <c r="E11" s="298" t="s">
        <v>1159</v>
      </c>
      <c r="F11" s="298" t="s">
        <v>1160</v>
      </c>
      <c r="G11" s="298" t="s">
        <v>1161</v>
      </c>
      <c r="H11" s="124" t="s">
        <v>311</v>
      </c>
    </row>
    <row r="12" spans="1:8" ht="11.25">
      <c r="A12" s="124">
        <v>11</v>
      </c>
      <c r="B12" s="298" t="s">
        <v>588</v>
      </c>
      <c r="C12" s="298" t="s">
        <v>598</v>
      </c>
      <c r="D12" s="298" t="s">
        <v>599</v>
      </c>
      <c r="E12" s="298" t="s">
        <v>1162</v>
      </c>
      <c r="F12" s="298" t="s">
        <v>1163</v>
      </c>
      <c r="G12" s="298" t="s">
        <v>1161</v>
      </c>
      <c r="H12" s="124" t="s">
        <v>312</v>
      </c>
    </row>
    <row r="13" spans="1:8" ht="11.25">
      <c r="A13" s="124">
        <v>12</v>
      </c>
      <c r="B13" s="298" t="s">
        <v>588</v>
      </c>
      <c r="C13" s="298" t="s">
        <v>598</v>
      </c>
      <c r="D13" s="298" t="s">
        <v>599</v>
      </c>
      <c r="E13" s="298" t="s">
        <v>1164</v>
      </c>
      <c r="F13" s="298" t="s">
        <v>1165</v>
      </c>
      <c r="G13" s="298" t="s">
        <v>1166</v>
      </c>
      <c r="H13" s="124" t="s">
        <v>310</v>
      </c>
    </row>
    <row r="14" spans="1:8" ht="11.25">
      <c r="A14" s="124">
        <v>13</v>
      </c>
      <c r="B14" s="298" t="s">
        <v>608</v>
      </c>
      <c r="C14" s="298" t="s">
        <v>615</v>
      </c>
      <c r="D14" s="298" t="s">
        <v>616</v>
      </c>
      <c r="E14" s="298" t="s">
        <v>1167</v>
      </c>
      <c r="F14" s="298" t="s">
        <v>1168</v>
      </c>
      <c r="G14" s="298" t="s">
        <v>1169</v>
      </c>
      <c r="H14" s="124" t="s">
        <v>310</v>
      </c>
    </row>
    <row r="15" spans="1:8" ht="11.25">
      <c r="A15" s="124">
        <v>14</v>
      </c>
      <c r="B15" s="298" t="s">
        <v>655</v>
      </c>
      <c r="C15" s="298" t="s">
        <v>669</v>
      </c>
      <c r="D15" s="298" t="s">
        <v>670</v>
      </c>
      <c r="E15" s="298" t="s">
        <v>1170</v>
      </c>
      <c r="F15" s="298" t="s">
        <v>1171</v>
      </c>
      <c r="G15" s="298" t="s">
        <v>1172</v>
      </c>
      <c r="H15" s="124" t="s">
        <v>310</v>
      </c>
    </row>
    <row r="16" spans="1:8" ht="11.25">
      <c r="A16" s="124">
        <v>15</v>
      </c>
      <c r="B16" s="298" t="s">
        <v>655</v>
      </c>
      <c r="C16" s="298" t="s">
        <v>669</v>
      </c>
      <c r="D16" s="298" t="s">
        <v>670</v>
      </c>
      <c r="E16" s="298" t="s">
        <v>1173</v>
      </c>
      <c r="F16" s="298" t="s">
        <v>1174</v>
      </c>
      <c r="G16" s="298" t="s">
        <v>1175</v>
      </c>
      <c r="H16" s="124" t="s">
        <v>310</v>
      </c>
    </row>
    <row r="17" spans="1:8" ht="11.25">
      <c r="A17" s="124">
        <v>16</v>
      </c>
      <c r="B17" s="298" t="s">
        <v>655</v>
      </c>
      <c r="C17" s="298" t="s">
        <v>669</v>
      </c>
      <c r="D17" s="298" t="s">
        <v>670</v>
      </c>
      <c r="E17" s="298" t="s">
        <v>1176</v>
      </c>
      <c r="F17" s="298" t="s">
        <v>1177</v>
      </c>
      <c r="G17" s="298" t="s">
        <v>1178</v>
      </c>
      <c r="H17" s="124" t="s">
        <v>310</v>
      </c>
    </row>
    <row r="18" spans="1:8" ht="11.25">
      <c r="A18" s="124">
        <v>17</v>
      </c>
      <c r="B18" s="298" t="s">
        <v>655</v>
      </c>
      <c r="C18" s="298" t="s">
        <v>675</v>
      </c>
      <c r="D18" s="298" t="s">
        <v>676</v>
      </c>
      <c r="E18" s="298" t="s">
        <v>1179</v>
      </c>
      <c r="F18" s="298" t="s">
        <v>1180</v>
      </c>
      <c r="G18" s="298" t="s">
        <v>1175</v>
      </c>
      <c r="H18" s="124" t="s">
        <v>310</v>
      </c>
    </row>
    <row r="19" spans="1:8" ht="11.25">
      <c r="A19" s="124">
        <v>18</v>
      </c>
      <c r="B19" s="298" t="s">
        <v>687</v>
      </c>
      <c r="C19" s="298" t="s">
        <v>717</v>
      </c>
      <c r="D19" s="298" t="s">
        <v>718</v>
      </c>
      <c r="E19" s="298" t="s">
        <v>1181</v>
      </c>
      <c r="F19" s="298" t="s">
        <v>1182</v>
      </c>
      <c r="G19" s="298" t="s">
        <v>1183</v>
      </c>
      <c r="H19" s="124" t="s">
        <v>310</v>
      </c>
    </row>
    <row r="20" spans="1:8" ht="11.25">
      <c r="A20" s="124">
        <v>19</v>
      </c>
      <c r="B20" s="298" t="s">
        <v>721</v>
      </c>
      <c r="C20" s="298" t="s">
        <v>725</v>
      </c>
      <c r="D20" s="298" t="s">
        <v>726</v>
      </c>
      <c r="E20" s="298" t="s">
        <v>1184</v>
      </c>
      <c r="F20" s="298" t="s">
        <v>1185</v>
      </c>
      <c r="G20" s="298" t="s">
        <v>1186</v>
      </c>
      <c r="H20" s="124" t="s">
        <v>312</v>
      </c>
    </row>
    <row r="21" spans="1:8" ht="11.25">
      <c r="A21" s="124">
        <v>20</v>
      </c>
      <c r="B21" s="298" t="s">
        <v>774</v>
      </c>
      <c r="C21" s="298" t="s">
        <v>784</v>
      </c>
      <c r="D21" s="298" t="s">
        <v>785</v>
      </c>
      <c r="E21" s="298" t="s">
        <v>1187</v>
      </c>
      <c r="F21" s="298" t="s">
        <v>1188</v>
      </c>
      <c r="G21" s="298" t="s">
        <v>1189</v>
      </c>
      <c r="H21" s="124" t="s">
        <v>312</v>
      </c>
    </row>
    <row r="22" spans="1:8" ht="11.25">
      <c r="A22" s="124">
        <v>21</v>
      </c>
      <c r="B22" s="298" t="s">
        <v>774</v>
      </c>
      <c r="C22" s="298" t="s">
        <v>786</v>
      </c>
      <c r="D22" s="298" t="s">
        <v>787</v>
      </c>
      <c r="E22" s="298" t="s">
        <v>1190</v>
      </c>
      <c r="F22" s="298" t="s">
        <v>1191</v>
      </c>
      <c r="G22" s="298" t="s">
        <v>1189</v>
      </c>
      <c r="H22" s="124" t="s">
        <v>310</v>
      </c>
    </row>
    <row r="23" spans="1:8" ht="11.25">
      <c r="A23" s="124">
        <v>22</v>
      </c>
      <c r="B23" s="298" t="s">
        <v>824</v>
      </c>
      <c r="C23" s="298" t="s">
        <v>826</v>
      </c>
      <c r="D23" s="298" t="s">
        <v>827</v>
      </c>
      <c r="E23" s="298" t="s">
        <v>1192</v>
      </c>
      <c r="F23" s="298" t="s">
        <v>1193</v>
      </c>
      <c r="G23" s="298" t="s">
        <v>1194</v>
      </c>
      <c r="H23" s="124" t="s">
        <v>312</v>
      </c>
    </row>
    <row r="24" spans="1:8" ht="11.25">
      <c r="A24" s="124">
        <v>23</v>
      </c>
      <c r="B24" s="298" t="s">
        <v>848</v>
      </c>
      <c r="C24" s="298" t="s">
        <v>850</v>
      </c>
      <c r="D24" s="298" t="s">
        <v>851</v>
      </c>
      <c r="E24" s="298" t="s">
        <v>1195</v>
      </c>
      <c r="F24" s="298" t="s">
        <v>1196</v>
      </c>
      <c r="G24" s="298" t="s">
        <v>1197</v>
      </c>
      <c r="H24" s="124" t="s">
        <v>312</v>
      </c>
    </row>
    <row r="25" spans="1:8" ht="11.25">
      <c r="A25" s="124">
        <v>24</v>
      </c>
      <c r="B25" s="298" t="s">
        <v>908</v>
      </c>
      <c r="C25" s="298" t="s">
        <v>910</v>
      </c>
      <c r="D25" s="298" t="s">
        <v>911</v>
      </c>
      <c r="E25" s="298" t="s">
        <v>1145</v>
      </c>
      <c r="F25" s="298" t="s">
        <v>1198</v>
      </c>
      <c r="G25" s="298" t="s">
        <v>1199</v>
      </c>
      <c r="H25" s="124" t="s">
        <v>312</v>
      </c>
    </row>
    <row r="26" spans="1:8" ht="11.25">
      <c r="A26" s="124">
        <v>25</v>
      </c>
      <c r="B26" s="298" t="s">
        <v>980</v>
      </c>
      <c r="C26" s="298" t="s">
        <v>996</v>
      </c>
      <c r="D26" s="298" t="s">
        <v>997</v>
      </c>
      <c r="E26" s="298" t="s">
        <v>1200</v>
      </c>
      <c r="F26" s="298" t="s">
        <v>1201</v>
      </c>
      <c r="G26" s="298" t="s">
        <v>1202</v>
      </c>
      <c r="H26" s="124" t="s">
        <v>312</v>
      </c>
    </row>
    <row r="27" spans="1:8" ht="11.25">
      <c r="A27" s="124">
        <v>26</v>
      </c>
      <c r="B27" s="298" t="s">
        <v>1012</v>
      </c>
      <c r="C27" s="298" t="s">
        <v>1016</v>
      </c>
      <c r="D27" s="298" t="s">
        <v>1017</v>
      </c>
      <c r="E27" s="298" t="s">
        <v>1203</v>
      </c>
      <c r="F27" s="298" t="s">
        <v>1204</v>
      </c>
      <c r="G27" s="298" t="s">
        <v>1205</v>
      </c>
      <c r="H27" s="124" t="s">
        <v>312</v>
      </c>
    </row>
    <row r="28" spans="1:8" ht="11.25">
      <c r="A28" s="124">
        <v>27</v>
      </c>
      <c r="B28" s="298" t="s">
        <v>1012</v>
      </c>
      <c r="C28" s="298" t="s">
        <v>1026</v>
      </c>
      <c r="D28" s="298" t="s">
        <v>1027</v>
      </c>
      <c r="E28" s="298" t="s">
        <v>1206</v>
      </c>
      <c r="F28" s="298" t="s">
        <v>1207</v>
      </c>
      <c r="G28" s="298" t="s">
        <v>1205</v>
      </c>
      <c r="H28" s="124" t="s">
        <v>312</v>
      </c>
    </row>
    <row r="29" spans="2:7" ht="11.25">
      <c r="B29" s="298"/>
      <c r="C29" s="298"/>
      <c r="D29" s="298"/>
      <c r="E29" s="298"/>
      <c r="F29" s="298"/>
      <c r="G29" s="298"/>
    </row>
    <row r="30" spans="2:7" ht="11.25">
      <c r="B30" s="298"/>
      <c r="C30" s="298"/>
      <c r="D30" s="298"/>
      <c r="E30" s="298"/>
      <c r="F30" s="298"/>
      <c r="G30" s="298"/>
    </row>
    <row r="31" spans="2:7" ht="11.25">
      <c r="B31" s="298"/>
      <c r="C31" s="298"/>
      <c r="D31" s="298"/>
      <c r="E31" s="298"/>
      <c r="F31" s="298"/>
      <c r="G31" s="298"/>
    </row>
    <row r="32" spans="2:7" ht="11.25">
      <c r="B32" s="298"/>
      <c r="C32" s="298"/>
      <c r="D32" s="298"/>
      <c r="E32" s="298"/>
      <c r="F32" s="298"/>
      <c r="G32" s="298"/>
    </row>
    <row r="33" spans="2:7" ht="11.25">
      <c r="B33" s="298"/>
      <c r="C33" s="298"/>
      <c r="D33" s="298"/>
      <c r="E33" s="298"/>
      <c r="F33" s="298"/>
      <c r="G33" s="298"/>
    </row>
    <row r="34" spans="2:7" ht="11.25">
      <c r="B34" s="298"/>
      <c r="C34" s="298"/>
      <c r="D34" s="298"/>
      <c r="E34" s="298"/>
      <c r="F34" s="298"/>
      <c r="G34" s="298"/>
    </row>
    <row r="35" spans="2:7" ht="11.25">
      <c r="B35" s="298"/>
      <c r="C35" s="298"/>
      <c r="D35" s="298"/>
      <c r="E35" s="298"/>
      <c r="F35" s="298"/>
      <c r="G35" s="298"/>
    </row>
    <row r="36" spans="2:7" ht="11.25">
      <c r="B36" s="298"/>
      <c r="C36" s="298"/>
      <c r="D36" s="298"/>
      <c r="E36" s="298"/>
      <c r="F36" s="298"/>
      <c r="G36" s="298"/>
    </row>
    <row r="37" spans="2:7" ht="11.25">
      <c r="B37" s="298"/>
      <c r="C37" s="298"/>
      <c r="D37" s="298"/>
      <c r="E37" s="298"/>
      <c r="F37" s="298"/>
      <c r="G37" s="298"/>
    </row>
    <row r="38" spans="2:7" ht="11.25">
      <c r="B38" s="298"/>
      <c r="C38" s="298"/>
      <c r="D38" s="298"/>
      <c r="E38" s="298"/>
      <c r="F38" s="298"/>
      <c r="G38" s="298"/>
    </row>
    <row r="39" spans="2:7" ht="11.25">
      <c r="B39" s="298"/>
      <c r="C39" s="298"/>
      <c r="D39" s="298"/>
      <c r="E39" s="298"/>
      <c r="F39" s="298"/>
      <c r="G39" s="298"/>
    </row>
    <row r="40" spans="2:7" ht="11.25">
      <c r="B40" s="298"/>
      <c r="C40" s="298"/>
      <c r="D40" s="298"/>
      <c r="E40" s="298"/>
      <c r="F40" s="298"/>
      <c r="G40" s="298"/>
    </row>
    <row r="41" spans="2:7" ht="11.25">
      <c r="B41" s="298"/>
      <c r="C41" s="298"/>
      <c r="D41" s="298"/>
      <c r="E41" s="298"/>
      <c r="F41" s="298"/>
      <c r="G41" s="298"/>
    </row>
    <row r="42" spans="2:7" ht="11.25">
      <c r="B42" s="298"/>
      <c r="C42" s="298"/>
      <c r="D42" s="298"/>
      <c r="E42" s="298"/>
      <c r="F42" s="298"/>
      <c r="G42" s="298"/>
    </row>
    <row r="43" spans="2:7" ht="11.25">
      <c r="B43" s="298"/>
      <c r="C43" s="298"/>
      <c r="D43" s="298"/>
      <c r="E43" s="298"/>
      <c r="F43" s="298"/>
      <c r="G43" s="298"/>
    </row>
    <row r="44" spans="2:7" ht="11.25">
      <c r="B44" s="298"/>
      <c r="C44" s="298"/>
      <c r="D44" s="298"/>
      <c r="E44" s="298"/>
      <c r="F44" s="298"/>
      <c r="G44" s="298"/>
    </row>
    <row r="45" spans="2:7" ht="11.25">
      <c r="B45" s="298"/>
      <c r="C45" s="298"/>
      <c r="D45" s="298"/>
      <c r="E45" s="298"/>
      <c r="F45" s="298"/>
      <c r="G45" s="298"/>
    </row>
    <row r="46" spans="2:7" ht="11.25">
      <c r="B46" s="298"/>
      <c r="C46" s="298"/>
      <c r="D46" s="298"/>
      <c r="E46" s="298"/>
      <c r="F46" s="298"/>
      <c r="G46" s="298"/>
    </row>
    <row r="47" spans="2:7" ht="11.25">
      <c r="B47" s="298"/>
      <c r="C47" s="298"/>
      <c r="D47" s="298"/>
      <c r="E47" s="298"/>
      <c r="F47" s="298"/>
      <c r="G47" s="298"/>
    </row>
    <row r="48" spans="2:7" ht="11.25">
      <c r="B48" s="298"/>
      <c r="C48" s="298"/>
      <c r="D48" s="298"/>
      <c r="E48" s="298"/>
      <c r="F48" s="298"/>
      <c r="G48" s="298"/>
    </row>
    <row r="49" spans="2:7" ht="11.25">
      <c r="B49" s="298"/>
      <c r="C49" s="298"/>
      <c r="D49" s="298"/>
      <c r="E49" s="298"/>
      <c r="F49" s="298"/>
      <c r="G49" s="298"/>
    </row>
    <row r="50" spans="2:7" ht="11.25">
      <c r="B50" s="298"/>
      <c r="C50" s="298"/>
      <c r="D50" s="298"/>
      <c r="E50" s="298"/>
      <c r="F50" s="298"/>
      <c r="G50" s="298"/>
    </row>
    <row r="51" spans="2:7" ht="11.25">
      <c r="B51" s="298"/>
      <c r="C51" s="298"/>
      <c r="D51" s="298"/>
      <c r="E51" s="298"/>
      <c r="F51" s="298"/>
      <c r="G51" s="298"/>
    </row>
    <row r="52" spans="2:7" ht="11.25">
      <c r="B52" s="298"/>
      <c r="C52" s="298"/>
      <c r="D52" s="298"/>
      <c r="E52" s="298"/>
      <c r="F52" s="298"/>
      <c r="G52" s="298"/>
    </row>
    <row r="53" spans="2:7" ht="11.25">
      <c r="B53" s="298"/>
      <c r="C53" s="298"/>
      <c r="D53" s="298"/>
      <c r="E53" s="298"/>
      <c r="F53" s="298"/>
      <c r="G53" s="298"/>
    </row>
    <row r="54" spans="2:7" ht="11.25">
      <c r="B54" s="298"/>
      <c r="C54" s="298"/>
      <c r="D54" s="298"/>
      <c r="E54" s="298"/>
      <c r="F54" s="298"/>
      <c r="G54" s="298"/>
    </row>
    <row r="55" spans="2:7" ht="11.25">
      <c r="B55" s="298"/>
      <c r="C55" s="298"/>
      <c r="D55" s="298"/>
      <c r="E55" s="298"/>
      <c r="F55" s="298"/>
      <c r="G55" s="298"/>
    </row>
    <row r="56" spans="2:7" ht="11.25">
      <c r="B56" s="298"/>
      <c r="C56" s="298"/>
      <c r="D56" s="298"/>
      <c r="E56" s="298"/>
      <c r="F56" s="298"/>
      <c r="G56" s="298"/>
    </row>
    <row r="57" spans="2:7" ht="11.25">
      <c r="B57" s="298"/>
      <c r="C57" s="298"/>
      <c r="D57" s="298"/>
      <c r="E57" s="298"/>
      <c r="F57" s="298"/>
      <c r="G57" s="298"/>
    </row>
    <row r="58" spans="2:7" ht="11.25">
      <c r="B58" s="298"/>
      <c r="C58" s="298"/>
      <c r="D58" s="298"/>
      <c r="E58" s="298"/>
      <c r="F58" s="298"/>
      <c r="G58" s="298"/>
    </row>
    <row r="59" spans="2:7" ht="11.25">
      <c r="B59" s="298"/>
      <c r="C59" s="298"/>
      <c r="D59" s="298"/>
      <c r="E59" s="298"/>
      <c r="F59" s="298"/>
      <c r="G59" s="298"/>
    </row>
    <row r="60" spans="2:7" ht="11.25">
      <c r="B60" s="298"/>
      <c r="C60" s="298"/>
      <c r="D60" s="298"/>
      <c r="E60" s="298"/>
      <c r="F60" s="298"/>
      <c r="G60" s="298"/>
    </row>
    <row r="61" spans="2:7" ht="11.25">
      <c r="B61" s="298"/>
      <c r="C61" s="298"/>
      <c r="D61" s="298"/>
      <c r="E61" s="298"/>
      <c r="F61" s="298"/>
      <c r="G61" s="298"/>
    </row>
    <row r="62" spans="2:7" ht="11.25">
      <c r="B62" s="298"/>
      <c r="C62" s="298"/>
      <c r="D62" s="298"/>
      <c r="E62" s="298"/>
      <c r="F62" s="298"/>
      <c r="G62" s="298"/>
    </row>
    <row r="63" spans="2:7" ht="11.25">
      <c r="B63" s="298"/>
      <c r="C63" s="298"/>
      <c r="D63" s="298"/>
      <c r="E63" s="298"/>
      <c r="F63" s="298"/>
      <c r="G63" s="298"/>
    </row>
    <row r="64" spans="2:7" ht="11.25">
      <c r="B64" s="298"/>
      <c r="C64" s="298"/>
      <c r="D64" s="298"/>
      <c r="E64" s="298"/>
      <c r="F64" s="298"/>
      <c r="G64" s="298"/>
    </row>
    <row r="65" spans="2:7" ht="11.25">
      <c r="B65" s="298"/>
      <c r="C65" s="298"/>
      <c r="D65" s="298"/>
      <c r="E65" s="298"/>
      <c r="F65" s="298"/>
      <c r="G65" s="298"/>
    </row>
    <row r="66" spans="2:7" ht="11.25">
      <c r="B66" s="298"/>
      <c r="C66" s="298"/>
      <c r="D66" s="298"/>
      <c r="E66" s="298"/>
      <c r="F66" s="298"/>
      <c r="G66" s="298"/>
    </row>
    <row r="67" spans="2:7" ht="11.25">
      <c r="B67" s="298"/>
      <c r="C67" s="298"/>
      <c r="D67" s="298"/>
      <c r="E67" s="298"/>
      <c r="F67" s="298"/>
      <c r="G67" s="29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25" defaultRowHeight="12.75"/>
  <cols>
    <col min="1" max="16384" width="9.125" style="309" customWidth="1"/>
  </cols>
  <sheetData>
    <row r="1" spans="2:8" ht="11.25">
      <c r="B1" s="309" t="s">
        <v>0</v>
      </c>
      <c r="C1" s="309" t="s">
        <v>2</v>
      </c>
      <c r="D1" s="309" t="s">
        <v>3</v>
      </c>
      <c r="E1" s="309" t="s">
        <v>4</v>
      </c>
      <c r="F1" s="309" t="s">
        <v>5</v>
      </c>
      <c r="G1" s="309" t="s">
        <v>6</v>
      </c>
      <c r="H1" s="309" t="s">
        <v>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336"/>
  <sheetViews>
    <sheetView zoomScalePageLayoutView="0" workbookViewId="0" topLeftCell="A1">
      <selection activeCell="A2" sqref="A2:E141"/>
    </sheetView>
  </sheetViews>
  <sheetFormatPr defaultColWidth="9.1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298" t="s">
        <v>442</v>
      </c>
      <c r="B2" s="44" t="s">
        <v>442</v>
      </c>
      <c r="C2" s="44" t="s">
        <v>443</v>
      </c>
      <c r="D2" s="44" t="s">
        <v>442</v>
      </c>
      <c r="E2" s="44" t="s">
        <v>1106</v>
      </c>
    </row>
    <row r="3" spans="1:5" ht="11.25">
      <c r="A3" s="298" t="s">
        <v>442</v>
      </c>
      <c r="B3" s="44" t="s">
        <v>444</v>
      </c>
      <c r="C3" s="44" t="s">
        <v>445</v>
      </c>
      <c r="D3" s="44" t="s">
        <v>460</v>
      </c>
      <c r="E3" s="44" t="s">
        <v>1107</v>
      </c>
    </row>
    <row r="4" spans="1:5" ht="11.25">
      <c r="A4" s="298" t="s">
        <v>442</v>
      </c>
      <c r="B4" s="44" t="s">
        <v>446</v>
      </c>
      <c r="C4" s="44" t="s">
        <v>447</v>
      </c>
      <c r="D4" s="44" t="s">
        <v>484</v>
      </c>
      <c r="E4" s="44" t="s">
        <v>1108</v>
      </c>
    </row>
    <row r="5" spans="1:5" ht="11.25">
      <c r="A5" s="298" t="s">
        <v>442</v>
      </c>
      <c r="B5" s="44" t="s">
        <v>448</v>
      </c>
      <c r="C5" s="44" t="s">
        <v>449</v>
      </c>
      <c r="D5" s="44" t="s">
        <v>508</v>
      </c>
      <c r="E5" s="44" t="s">
        <v>1109</v>
      </c>
    </row>
    <row r="6" spans="1:5" ht="11.25">
      <c r="A6" s="298" t="s">
        <v>442</v>
      </c>
      <c r="B6" s="44" t="s">
        <v>450</v>
      </c>
      <c r="C6" s="44" t="s">
        <v>451</v>
      </c>
      <c r="D6" s="44" t="s">
        <v>526</v>
      </c>
      <c r="E6" s="44" t="s">
        <v>1110</v>
      </c>
    </row>
    <row r="7" spans="1:5" ht="11.25">
      <c r="A7" s="298" t="s">
        <v>442</v>
      </c>
      <c r="B7" s="44" t="s">
        <v>452</v>
      </c>
      <c r="C7" s="44" t="s">
        <v>453</v>
      </c>
      <c r="D7" s="44" t="s">
        <v>556</v>
      </c>
      <c r="E7" s="44" t="s">
        <v>1111</v>
      </c>
    </row>
    <row r="8" spans="1:5" ht="11.25">
      <c r="A8" s="298" t="s">
        <v>442</v>
      </c>
      <c r="B8" s="44" t="s">
        <v>454</v>
      </c>
      <c r="C8" s="44" t="s">
        <v>455</v>
      </c>
      <c r="D8" s="44" t="s">
        <v>584</v>
      </c>
      <c r="E8" s="44" t="s">
        <v>1112</v>
      </c>
    </row>
    <row r="9" spans="1:5" ht="11.25">
      <c r="A9" s="298" t="s">
        <v>442</v>
      </c>
      <c r="B9" s="44" t="s">
        <v>456</v>
      </c>
      <c r="C9" s="44" t="s">
        <v>457</v>
      </c>
      <c r="D9" s="44" t="s">
        <v>588</v>
      </c>
      <c r="E9" s="44" t="s">
        <v>1113</v>
      </c>
    </row>
    <row r="10" spans="1:5" ht="11.25">
      <c r="A10" s="298" t="s">
        <v>442</v>
      </c>
      <c r="B10" s="44" t="s">
        <v>458</v>
      </c>
      <c r="C10" s="44" t="s">
        <v>459</v>
      </c>
      <c r="D10" s="44" t="s">
        <v>608</v>
      </c>
      <c r="E10" s="44" t="s">
        <v>1114</v>
      </c>
    </row>
    <row r="11" spans="1:5" ht="11.25">
      <c r="A11" s="298" t="s">
        <v>460</v>
      </c>
      <c r="B11" s="44" t="s">
        <v>460</v>
      </c>
      <c r="C11" s="44" t="s">
        <v>461</v>
      </c>
      <c r="D11" s="44" t="s">
        <v>637</v>
      </c>
      <c r="E11" s="44" t="s">
        <v>1115</v>
      </c>
    </row>
    <row r="12" spans="1:5" ht="11.25">
      <c r="A12" s="298" t="s">
        <v>460</v>
      </c>
      <c r="B12" s="44" t="s">
        <v>462</v>
      </c>
      <c r="C12" s="44" t="s">
        <v>463</v>
      </c>
      <c r="D12" s="44" t="s">
        <v>655</v>
      </c>
      <c r="E12" s="44" t="s">
        <v>1116</v>
      </c>
    </row>
    <row r="13" spans="1:5" ht="11.25">
      <c r="A13" s="298" t="s">
        <v>460</v>
      </c>
      <c r="B13" s="44" t="s">
        <v>464</v>
      </c>
      <c r="C13" s="44" t="s">
        <v>465</v>
      </c>
      <c r="D13" s="44" t="s">
        <v>687</v>
      </c>
      <c r="E13" s="44" t="s">
        <v>1117</v>
      </c>
    </row>
    <row r="14" spans="1:5" ht="11.25">
      <c r="A14" s="298" t="s">
        <v>460</v>
      </c>
      <c r="B14" s="44" t="s">
        <v>466</v>
      </c>
      <c r="C14" s="44" t="s">
        <v>467</v>
      </c>
      <c r="D14" s="44" t="s">
        <v>721</v>
      </c>
      <c r="E14" s="44" t="s">
        <v>1118</v>
      </c>
    </row>
    <row r="15" spans="1:5" ht="11.25">
      <c r="A15" s="298" t="s">
        <v>460</v>
      </c>
      <c r="B15" s="44" t="s">
        <v>468</v>
      </c>
      <c r="C15" s="44" t="s">
        <v>469</v>
      </c>
      <c r="D15" s="44" t="s">
        <v>742</v>
      </c>
      <c r="E15" s="44" t="s">
        <v>1119</v>
      </c>
    </row>
    <row r="16" spans="1:5" ht="11.25">
      <c r="A16" s="298" t="s">
        <v>460</v>
      </c>
      <c r="B16" s="44" t="s">
        <v>470</v>
      </c>
      <c r="C16" s="44" t="s">
        <v>471</v>
      </c>
      <c r="D16" s="44" t="s">
        <v>774</v>
      </c>
      <c r="E16" s="44" t="s">
        <v>1120</v>
      </c>
    </row>
    <row r="17" spans="1:5" ht="11.25">
      <c r="A17" s="298" t="s">
        <v>460</v>
      </c>
      <c r="B17" s="44" t="s">
        <v>472</v>
      </c>
      <c r="C17" s="44" t="s">
        <v>473</v>
      </c>
      <c r="D17" s="44" t="s">
        <v>798</v>
      </c>
      <c r="E17" s="44" t="s">
        <v>1121</v>
      </c>
    </row>
    <row r="18" spans="1:5" ht="11.25">
      <c r="A18" s="298" t="s">
        <v>460</v>
      </c>
      <c r="B18" s="44" t="s">
        <v>474</v>
      </c>
      <c r="C18" s="44" t="s">
        <v>475</v>
      </c>
      <c r="D18" s="44" t="s">
        <v>824</v>
      </c>
      <c r="E18" s="44" t="s">
        <v>1122</v>
      </c>
    </row>
    <row r="19" spans="1:5" ht="11.25">
      <c r="A19" s="298" t="s">
        <v>460</v>
      </c>
      <c r="B19" s="44" t="s">
        <v>476</v>
      </c>
      <c r="C19" s="44" t="s">
        <v>477</v>
      </c>
      <c r="D19" s="44" t="s">
        <v>848</v>
      </c>
      <c r="E19" s="44" t="s">
        <v>1123</v>
      </c>
    </row>
    <row r="20" spans="1:5" ht="11.25">
      <c r="A20" s="298" t="s">
        <v>460</v>
      </c>
      <c r="B20" s="44" t="s">
        <v>478</v>
      </c>
      <c r="C20" s="44" t="s">
        <v>479</v>
      </c>
      <c r="D20" s="44" t="s">
        <v>878</v>
      </c>
      <c r="E20" s="44" t="s">
        <v>1124</v>
      </c>
    </row>
    <row r="21" spans="1:5" ht="11.25">
      <c r="A21" s="298" t="s">
        <v>460</v>
      </c>
      <c r="B21" s="44" t="s">
        <v>480</v>
      </c>
      <c r="C21" s="44" t="s">
        <v>481</v>
      </c>
      <c r="D21" s="44" t="s">
        <v>882</v>
      </c>
      <c r="E21" s="44" t="s">
        <v>1125</v>
      </c>
    </row>
    <row r="22" spans="1:5" ht="11.25">
      <c r="A22" s="298" t="s">
        <v>460</v>
      </c>
      <c r="B22" s="44" t="s">
        <v>482</v>
      </c>
      <c r="C22" s="44" t="s">
        <v>483</v>
      </c>
      <c r="D22" s="44" t="s">
        <v>908</v>
      </c>
      <c r="E22" s="44" t="s">
        <v>1126</v>
      </c>
    </row>
    <row r="23" spans="1:5" ht="11.25">
      <c r="A23" s="298" t="s">
        <v>484</v>
      </c>
      <c r="B23" s="44" t="s">
        <v>486</v>
      </c>
      <c r="C23" s="44" t="s">
        <v>487</v>
      </c>
      <c r="D23" s="44" t="s">
        <v>934</v>
      </c>
      <c r="E23" s="44" t="s">
        <v>1127</v>
      </c>
    </row>
    <row r="24" spans="1:5" ht="11.25">
      <c r="A24" s="298" t="s">
        <v>484</v>
      </c>
      <c r="B24" s="44" t="s">
        <v>484</v>
      </c>
      <c r="C24" s="44" t="s">
        <v>485</v>
      </c>
      <c r="D24" s="44" t="s">
        <v>952</v>
      </c>
      <c r="E24" s="44" t="s">
        <v>1128</v>
      </c>
    </row>
    <row r="25" spans="1:5" ht="11.25">
      <c r="A25" s="298" t="s">
        <v>484</v>
      </c>
      <c r="B25" s="44" t="s">
        <v>488</v>
      </c>
      <c r="C25" s="44" t="s">
        <v>489</v>
      </c>
      <c r="D25" s="44" t="s">
        <v>980</v>
      </c>
      <c r="E25" s="44" t="s">
        <v>1129</v>
      </c>
    </row>
    <row r="26" spans="1:5" ht="11.25">
      <c r="A26" s="298" t="s">
        <v>484</v>
      </c>
      <c r="B26" s="44" t="s">
        <v>490</v>
      </c>
      <c r="C26" s="44" t="s">
        <v>491</v>
      </c>
      <c r="D26" s="44" t="s">
        <v>1012</v>
      </c>
      <c r="E26" s="44" t="s">
        <v>1130</v>
      </c>
    </row>
    <row r="27" spans="1:5" ht="11.25">
      <c r="A27" s="298" t="s">
        <v>484</v>
      </c>
      <c r="B27" s="44" t="s">
        <v>492</v>
      </c>
      <c r="C27" s="44" t="s">
        <v>493</v>
      </c>
      <c r="D27" s="44" t="s">
        <v>1028</v>
      </c>
      <c r="E27" s="44" t="s">
        <v>1131</v>
      </c>
    </row>
    <row r="28" spans="1:5" ht="11.25">
      <c r="A28" s="298" t="s">
        <v>484</v>
      </c>
      <c r="B28" s="44" t="s">
        <v>494</v>
      </c>
      <c r="C28" s="44" t="s">
        <v>495</v>
      </c>
      <c r="D28" s="44" t="s">
        <v>1044</v>
      </c>
      <c r="E28" s="44" t="s">
        <v>1132</v>
      </c>
    </row>
    <row r="29" spans="1:5" ht="11.25">
      <c r="A29" s="298" t="s">
        <v>484</v>
      </c>
      <c r="B29" s="44" t="s">
        <v>496</v>
      </c>
      <c r="C29" s="44" t="s">
        <v>497</v>
      </c>
      <c r="D29" s="44" t="s">
        <v>1058</v>
      </c>
      <c r="E29" s="44" t="s">
        <v>1133</v>
      </c>
    </row>
    <row r="30" spans="1:5" ht="11.25">
      <c r="A30" s="298" t="s">
        <v>484</v>
      </c>
      <c r="B30" s="44" t="s">
        <v>498</v>
      </c>
      <c r="C30" s="44" t="s">
        <v>499</v>
      </c>
      <c r="D30" s="44" t="s">
        <v>1081</v>
      </c>
      <c r="E30" s="44" t="s">
        <v>1134</v>
      </c>
    </row>
    <row r="31" spans="1:3" ht="11.25">
      <c r="A31" s="298" t="s">
        <v>484</v>
      </c>
      <c r="B31" s="44" t="s">
        <v>500</v>
      </c>
      <c r="C31" s="44" t="s">
        <v>501</v>
      </c>
    </row>
    <row r="32" spans="1:3" ht="11.25">
      <c r="A32" s="298" t="s">
        <v>484</v>
      </c>
      <c r="B32" s="44" t="s">
        <v>502</v>
      </c>
      <c r="C32" s="44" t="s">
        <v>503</v>
      </c>
    </row>
    <row r="33" spans="1:3" ht="11.25">
      <c r="A33" s="298" t="s">
        <v>484</v>
      </c>
      <c r="B33" s="44" t="s">
        <v>504</v>
      </c>
      <c r="C33" s="44" t="s">
        <v>505</v>
      </c>
    </row>
    <row r="34" spans="1:3" ht="11.25">
      <c r="A34" s="298" t="s">
        <v>484</v>
      </c>
      <c r="B34" s="44" t="s">
        <v>506</v>
      </c>
      <c r="C34" s="44" t="s">
        <v>507</v>
      </c>
    </row>
    <row r="35" spans="1:3" ht="11.25">
      <c r="A35" s="298" t="s">
        <v>508</v>
      </c>
      <c r="B35" s="44" t="s">
        <v>508</v>
      </c>
      <c r="C35" s="44" t="s">
        <v>509</v>
      </c>
    </row>
    <row r="36" spans="1:3" ht="11.25">
      <c r="A36" s="298" t="s">
        <v>508</v>
      </c>
      <c r="B36" s="44" t="s">
        <v>510</v>
      </c>
      <c r="C36" s="44" t="s">
        <v>511</v>
      </c>
    </row>
    <row r="37" spans="1:3" ht="11.25">
      <c r="A37" s="298" t="s">
        <v>508</v>
      </c>
      <c r="B37" s="44" t="s">
        <v>512</v>
      </c>
      <c r="C37" s="44" t="s">
        <v>513</v>
      </c>
    </row>
    <row r="38" spans="1:3" ht="11.25">
      <c r="A38" s="298" t="s">
        <v>508</v>
      </c>
      <c r="B38" s="44" t="s">
        <v>514</v>
      </c>
      <c r="C38" s="44" t="s">
        <v>515</v>
      </c>
    </row>
    <row r="39" spans="1:3" ht="11.25">
      <c r="A39" s="298" t="s">
        <v>508</v>
      </c>
      <c r="B39" s="44" t="s">
        <v>516</v>
      </c>
      <c r="C39" s="44" t="s">
        <v>517</v>
      </c>
    </row>
    <row r="40" spans="1:3" ht="11.25">
      <c r="A40" s="298" t="s">
        <v>508</v>
      </c>
      <c r="B40" s="44" t="s">
        <v>518</v>
      </c>
      <c r="C40" s="44" t="s">
        <v>519</v>
      </c>
    </row>
    <row r="41" spans="1:3" ht="11.25">
      <c r="A41" s="298" t="s">
        <v>508</v>
      </c>
      <c r="B41" s="44" t="s">
        <v>520</v>
      </c>
      <c r="C41" s="44" t="s">
        <v>521</v>
      </c>
    </row>
    <row r="42" spans="1:3" ht="11.25">
      <c r="A42" s="298" t="s">
        <v>508</v>
      </c>
      <c r="B42" s="44" t="s">
        <v>522</v>
      </c>
      <c r="C42" s="44" t="s">
        <v>523</v>
      </c>
    </row>
    <row r="43" spans="1:3" ht="11.25">
      <c r="A43" s="298" t="s">
        <v>508</v>
      </c>
      <c r="B43" s="44" t="s">
        <v>524</v>
      </c>
      <c r="C43" s="44" t="s">
        <v>525</v>
      </c>
    </row>
    <row r="44" spans="1:3" ht="11.25">
      <c r="A44" s="298" t="s">
        <v>526</v>
      </c>
      <c r="B44" s="44" t="s">
        <v>528</v>
      </c>
      <c r="C44" s="44" t="s">
        <v>529</v>
      </c>
    </row>
    <row r="45" spans="1:3" ht="11.25">
      <c r="A45" s="298" t="s">
        <v>526</v>
      </c>
      <c r="B45" s="44" t="s">
        <v>530</v>
      </c>
      <c r="C45" s="44" t="s">
        <v>531</v>
      </c>
    </row>
    <row r="46" spans="1:3" ht="11.25">
      <c r="A46" s="298" t="s">
        <v>526</v>
      </c>
      <c r="B46" s="44" t="s">
        <v>532</v>
      </c>
      <c r="C46" s="44" t="s">
        <v>533</v>
      </c>
    </row>
    <row r="47" spans="1:3" ht="11.25">
      <c r="A47" s="298" t="s">
        <v>526</v>
      </c>
      <c r="B47" s="44" t="s">
        <v>526</v>
      </c>
      <c r="C47" s="44" t="s">
        <v>527</v>
      </c>
    </row>
    <row r="48" spans="1:3" ht="11.25">
      <c r="A48" s="298" t="s">
        <v>526</v>
      </c>
      <c r="B48" s="44" t="s">
        <v>534</v>
      </c>
      <c r="C48" s="44" t="s">
        <v>535</v>
      </c>
    </row>
    <row r="49" spans="1:3" ht="11.25">
      <c r="A49" s="298" t="s">
        <v>526</v>
      </c>
      <c r="B49" s="44" t="s">
        <v>536</v>
      </c>
      <c r="C49" s="44" t="s">
        <v>537</v>
      </c>
    </row>
    <row r="50" spans="1:3" ht="11.25">
      <c r="A50" s="298" t="s">
        <v>526</v>
      </c>
      <c r="B50" s="44" t="s">
        <v>538</v>
      </c>
      <c r="C50" s="44" t="s">
        <v>539</v>
      </c>
    </row>
    <row r="51" spans="1:3" ht="11.25">
      <c r="A51" s="298" t="s">
        <v>526</v>
      </c>
      <c r="B51" s="44" t="s">
        <v>540</v>
      </c>
      <c r="C51" s="44" t="s">
        <v>541</v>
      </c>
    </row>
    <row r="52" spans="1:3" ht="11.25">
      <c r="A52" s="298" t="s">
        <v>526</v>
      </c>
      <c r="B52" s="44" t="s">
        <v>542</v>
      </c>
      <c r="C52" s="44" t="s">
        <v>543</v>
      </c>
    </row>
    <row r="53" spans="1:3" ht="11.25">
      <c r="A53" s="298" t="s">
        <v>526</v>
      </c>
      <c r="B53" s="44" t="s">
        <v>544</v>
      </c>
      <c r="C53" s="44" t="s">
        <v>545</v>
      </c>
    </row>
    <row r="54" spans="1:3" ht="11.25">
      <c r="A54" s="298" t="s">
        <v>526</v>
      </c>
      <c r="B54" s="44" t="s">
        <v>546</v>
      </c>
      <c r="C54" s="44" t="s">
        <v>547</v>
      </c>
    </row>
    <row r="55" spans="1:3" ht="11.25">
      <c r="A55" s="298" t="s">
        <v>526</v>
      </c>
      <c r="B55" s="44" t="s">
        <v>548</v>
      </c>
      <c r="C55" s="44" t="s">
        <v>549</v>
      </c>
    </row>
    <row r="56" spans="1:3" ht="11.25">
      <c r="A56" s="298" t="s">
        <v>526</v>
      </c>
      <c r="B56" s="44" t="s">
        <v>550</v>
      </c>
      <c r="C56" s="44" t="s">
        <v>551</v>
      </c>
    </row>
    <row r="57" spans="1:3" ht="11.25">
      <c r="A57" s="298" t="s">
        <v>526</v>
      </c>
      <c r="B57" s="44" t="s">
        <v>552</v>
      </c>
      <c r="C57" s="44" t="s">
        <v>553</v>
      </c>
    </row>
    <row r="58" spans="1:3" ht="11.25">
      <c r="A58" s="298" t="s">
        <v>526</v>
      </c>
      <c r="B58" s="44" t="s">
        <v>554</v>
      </c>
      <c r="C58" s="44" t="s">
        <v>555</v>
      </c>
    </row>
    <row r="59" spans="1:3" ht="11.25">
      <c r="A59" s="298" t="s">
        <v>556</v>
      </c>
      <c r="B59" s="44" t="s">
        <v>558</v>
      </c>
      <c r="C59" s="44" t="s">
        <v>559</v>
      </c>
    </row>
    <row r="60" spans="1:3" ht="11.25">
      <c r="A60" s="298" t="s">
        <v>556</v>
      </c>
      <c r="B60" s="44" t="s">
        <v>556</v>
      </c>
      <c r="C60" s="44" t="s">
        <v>557</v>
      </c>
    </row>
    <row r="61" spans="1:3" ht="11.25">
      <c r="A61" s="298" t="s">
        <v>556</v>
      </c>
      <c r="B61" s="44" t="s">
        <v>560</v>
      </c>
      <c r="C61" s="44" t="s">
        <v>561</v>
      </c>
    </row>
    <row r="62" spans="1:3" ht="11.25">
      <c r="A62" s="298" t="s">
        <v>556</v>
      </c>
      <c r="B62" s="44" t="s">
        <v>562</v>
      </c>
      <c r="C62" s="44" t="s">
        <v>563</v>
      </c>
    </row>
    <row r="63" spans="1:3" ht="11.25">
      <c r="A63" s="298" t="s">
        <v>556</v>
      </c>
      <c r="B63" s="44" t="s">
        <v>564</v>
      </c>
      <c r="C63" s="44" t="s">
        <v>565</v>
      </c>
    </row>
    <row r="64" spans="1:3" ht="11.25">
      <c r="A64" s="298" t="s">
        <v>556</v>
      </c>
      <c r="B64" s="44" t="s">
        <v>566</v>
      </c>
      <c r="C64" s="44" t="s">
        <v>567</v>
      </c>
    </row>
    <row r="65" spans="1:3" ht="11.25">
      <c r="A65" s="298" t="s">
        <v>556</v>
      </c>
      <c r="B65" s="44" t="s">
        <v>568</v>
      </c>
      <c r="C65" s="44" t="s">
        <v>569</v>
      </c>
    </row>
    <row r="66" spans="1:3" ht="11.25">
      <c r="A66" s="298" t="s">
        <v>556</v>
      </c>
      <c r="B66" s="44" t="s">
        <v>570</v>
      </c>
      <c r="C66" s="44" t="s">
        <v>571</v>
      </c>
    </row>
    <row r="67" spans="1:3" ht="11.25">
      <c r="A67" s="298" t="s">
        <v>556</v>
      </c>
      <c r="B67" s="44" t="s">
        <v>572</v>
      </c>
      <c r="C67" s="44" t="s">
        <v>573</v>
      </c>
    </row>
    <row r="68" spans="1:3" ht="11.25">
      <c r="A68" s="298" t="s">
        <v>556</v>
      </c>
      <c r="B68" s="44" t="s">
        <v>574</v>
      </c>
      <c r="C68" s="44" t="s">
        <v>575</v>
      </c>
    </row>
    <row r="69" spans="1:3" ht="11.25">
      <c r="A69" s="298" t="s">
        <v>556</v>
      </c>
      <c r="B69" s="44" t="s">
        <v>576</v>
      </c>
      <c r="C69" s="44" t="s">
        <v>577</v>
      </c>
    </row>
    <row r="70" spans="1:3" ht="11.25">
      <c r="A70" s="298" t="s">
        <v>556</v>
      </c>
      <c r="B70" s="44" t="s">
        <v>578</v>
      </c>
      <c r="C70" s="44" t="s">
        <v>579</v>
      </c>
    </row>
    <row r="71" spans="1:3" ht="11.25">
      <c r="A71" s="298" t="s">
        <v>556</v>
      </c>
      <c r="B71" s="44" t="s">
        <v>580</v>
      </c>
      <c r="C71" s="44" t="s">
        <v>581</v>
      </c>
    </row>
    <row r="72" spans="1:3" ht="11.25">
      <c r="A72" s="298" t="s">
        <v>556</v>
      </c>
      <c r="B72" s="44" t="s">
        <v>582</v>
      </c>
      <c r="C72" s="44" t="s">
        <v>583</v>
      </c>
    </row>
    <row r="73" spans="1:3" ht="11.25">
      <c r="A73" s="298" t="s">
        <v>584</v>
      </c>
      <c r="B73" s="44" t="s">
        <v>584</v>
      </c>
      <c r="C73" s="44" t="s">
        <v>585</v>
      </c>
    </row>
    <row r="74" spans="1:3" ht="11.25">
      <c r="A74" s="298" t="s">
        <v>584</v>
      </c>
      <c r="B74" s="44" t="s">
        <v>586</v>
      </c>
      <c r="C74" s="44" t="s">
        <v>587</v>
      </c>
    </row>
    <row r="75" spans="1:3" ht="11.25">
      <c r="A75" s="298" t="s">
        <v>588</v>
      </c>
      <c r="B75" s="44" t="s">
        <v>588</v>
      </c>
      <c r="C75" s="44" t="s">
        <v>589</v>
      </c>
    </row>
    <row r="76" spans="1:3" ht="11.25">
      <c r="A76" s="298" t="s">
        <v>588</v>
      </c>
      <c r="B76" s="44" t="s">
        <v>590</v>
      </c>
      <c r="C76" s="44" t="s">
        <v>591</v>
      </c>
    </row>
    <row r="77" spans="1:3" ht="11.25">
      <c r="A77" s="298" t="s">
        <v>588</v>
      </c>
      <c r="B77" s="44" t="s">
        <v>592</v>
      </c>
      <c r="C77" s="44" t="s">
        <v>593</v>
      </c>
    </row>
    <row r="78" spans="1:3" ht="11.25">
      <c r="A78" s="298" t="s">
        <v>588</v>
      </c>
      <c r="B78" s="44" t="s">
        <v>594</v>
      </c>
      <c r="C78" s="44" t="s">
        <v>595</v>
      </c>
    </row>
    <row r="79" spans="1:3" ht="11.25">
      <c r="A79" s="298" t="s">
        <v>588</v>
      </c>
      <c r="B79" s="44" t="s">
        <v>596</v>
      </c>
      <c r="C79" s="44" t="s">
        <v>597</v>
      </c>
    </row>
    <row r="80" spans="1:3" ht="11.25">
      <c r="A80" s="298" t="s">
        <v>588</v>
      </c>
      <c r="B80" s="44" t="s">
        <v>598</v>
      </c>
      <c r="C80" s="44" t="s">
        <v>599</v>
      </c>
    </row>
    <row r="81" spans="1:3" ht="11.25">
      <c r="A81" s="298" t="s">
        <v>588</v>
      </c>
      <c r="B81" s="44" t="s">
        <v>600</v>
      </c>
      <c r="C81" s="44" t="s">
        <v>601</v>
      </c>
    </row>
    <row r="82" spans="1:3" ht="11.25">
      <c r="A82" s="298" t="s">
        <v>588</v>
      </c>
      <c r="B82" s="44" t="s">
        <v>602</v>
      </c>
      <c r="C82" s="44" t="s">
        <v>603</v>
      </c>
    </row>
    <row r="83" spans="1:3" ht="11.25">
      <c r="A83" s="298" t="s">
        <v>588</v>
      </c>
      <c r="B83" s="44" t="s">
        <v>604</v>
      </c>
      <c r="C83" s="44" t="s">
        <v>605</v>
      </c>
    </row>
    <row r="84" spans="1:3" ht="11.25">
      <c r="A84" s="298" t="s">
        <v>588</v>
      </c>
      <c r="B84" s="44" t="s">
        <v>606</v>
      </c>
      <c r="C84" s="44" t="s">
        <v>607</v>
      </c>
    </row>
    <row r="85" spans="1:3" ht="11.25">
      <c r="A85" s="298" t="s">
        <v>608</v>
      </c>
      <c r="B85" s="44" t="s">
        <v>530</v>
      </c>
      <c r="C85" s="44" t="s">
        <v>610</v>
      </c>
    </row>
    <row r="86" spans="1:3" ht="11.25">
      <c r="A86" s="298" t="s">
        <v>608</v>
      </c>
      <c r="B86" s="44" t="s">
        <v>611</v>
      </c>
      <c r="C86" s="44" t="s">
        <v>612</v>
      </c>
    </row>
    <row r="87" spans="1:3" ht="11.25">
      <c r="A87" s="298" t="s">
        <v>608</v>
      </c>
      <c r="B87" s="44" t="s">
        <v>608</v>
      </c>
      <c r="C87" s="44" t="s">
        <v>609</v>
      </c>
    </row>
    <row r="88" spans="1:3" ht="11.25">
      <c r="A88" s="298" t="s">
        <v>608</v>
      </c>
      <c r="B88" s="44" t="s">
        <v>613</v>
      </c>
      <c r="C88" s="44" t="s">
        <v>614</v>
      </c>
    </row>
    <row r="89" spans="1:3" ht="11.25">
      <c r="A89" s="298" t="s">
        <v>608</v>
      </c>
      <c r="B89" s="44" t="s">
        <v>615</v>
      </c>
      <c r="C89" s="44" t="s">
        <v>616</v>
      </c>
    </row>
    <row r="90" spans="1:3" ht="11.25">
      <c r="A90" s="298" t="s">
        <v>608</v>
      </c>
      <c r="B90" s="44" t="s">
        <v>617</v>
      </c>
      <c r="C90" s="44" t="s">
        <v>618</v>
      </c>
    </row>
    <row r="91" spans="1:3" ht="11.25">
      <c r="A91" s="298" t="s">
        <v>608</v>
      </c>
      <c r="B91" s="44" t="s">
        <v>619</v>
      </c>
      <c r="C91" s="44" t="s">
        <v>620</v>
      </c>
    </row>
    <row r="92" spans="1:3" ht="11.25">
      <c r="A92" s="298" t="s">
        <v>608</v>
      </c>
      <c r="B92" s="44" t="s">
        <v>621</v>
      </c>
      <c r="C92" s="44" t="s">
        <v>622</v>
      </c>
    </row>
    <row r="93" spans="1:3" ht="11.25">
      <c r="A93" s="298" t="s">
        <v>608</v>
      </c>
      <c r="B93" s="44" t="s">
        <v>623</v>
      </c>
      <c r="C93" s="44" t="s">
        <v>624</v>
      </c>
    </row>
    <row r="94" spans="1:3" ht="11.25">
      <c r="A94" s="298" t="s">
        <v>608</v>
      </c>
      <c r="B94" s="44" t="s">
        <v>625</v>
      </c>
      <c r="C94" s="44" t="s">
        <v>626</v>
      </c>
    </row>
    <row r="95" spans="1:3" ht="11.25">
      <c r="A95" s="298" t="s">
        <v>608</v>
      </c>
      <c r="B95" s="44" t="s">
        <v>627</v>
      </c>
      <c r="C95" s="44" t="s">
        <v>628</v>
      </c>
    </row>
    <row r="96" spans="1:3" ht="11.25">
      <c r="A96" s="298" t="s">
        <v>608</v>
      </c>
      <c r="B96" s="44" t="s">
        <v>629</v>
      </c>
      <c r="C96" s="44" t="s">
        <v>630</v>
      </c>
    </row>
    <row r="97" spans="1:3" ht="11.25">
      <c r="A97" s="298" t="s">
        <v>608</v>
      </c>
      <c r="B97" s="44" t="s">
        <v>631</v>
      </c>
      <c r="C97" s="44" t="s">
        <v>632</v>
      </c>
    </row>
    <row r="98" spans="1:3" ht="11.25">
      <c r="A98" s="298" t="s">
        <v>608</v>
      </c>
      <c r="B98" s="44" t="s">
        <v>633</v>
      </c>
      <c r="C98" s="44" t="s">
        <v>634</v>
      </c>
    </row>
    <row r="99" spans="1:3" ht="11.25">
      <c r="A99" s="298" t="s">
        <v>608</v>
      </c>
      <c r="B99" s="44" t="s">
        <v>635</v>
      </c>
      <c r="C99" s="44" t="s">
        <v>636</v>
      </c>
    </row>
    <row r="100" spans="1:3" ht="11.25">
      <c r="A100" s="298" t="s">
        <v>637</v>
      </c>
      <c r="B100" s="44" t="s">
        <v>637</v>
      </c>
      <c r="C100" s="44" t="s">
        <v>638</v>
      </c>
    </row>
    <row r="101" spans="1:3" ht="11.25">
      <c r="A101" s="298" t="s">
        <v>637</v>
      </c>
      <c r="B101" s="44" t="s">
        <v>639</v>
      </c>
      <c r="C101" s="44" t="s">
        <v>640</v>
      </c>
    </row>
    <row r="102" spans="1:3" ht="11.25">
      <c r="A102" s="298" t="s">
        <v>637</v>
      </c>
      <c r="B102" s="44" t="s">
        <v>641</v>
      </c>
      <c r="C102" s="44" t="s">
        <v>642</v>
      </c>
    </row>
    <row r="103" spans="1:3" ht="11.25">
      <c r="A103" s="298" t="s">
        <v>637</v>
      </c>
      <c r="B103" s="44" t="s">
        <v>643</v>
      </c>
      <c r="C103" s="44" t="s">
        <v>644</v>
      </c>
    </row>
    <row r="104" spans="1:3" ht="11.25">
      <c r="A104" s="298" t="s">
        <v>637</v>
      </c>
      <c r="B104" s="44" t="s">
        <v>645</v>
      </c>
      <c r="C104" s="44" t="s">
        <v>646</v>
      </c>
    </row>
    <row r="105" spans="1:3" ht="11.25">
      <c r="A105" s="298" t="s">
        <v>637</v>
      </c>
      <c r="B105" s="44" t="s">
        <v>647</v>
      </c>
      <c r="C105" s="44" t="s">
        <v>648</v>
      </c>
    </row>
    <row r="106" spans="1:3" ht="11.25">
      <c r="A106" s="298" t="s">
        <v>637</v>
      </c>
      <c r="B106" s="44" t="s">
        <v>649</v>
      </c>
      <c r="C106" s="44" t="s">
        <v>650</v>
      </c>
    </row>
    <row r="107" spans="1:3" ht="11.25">
      <c r="A107" s="298" t="s">
        <v>637</v>
      </c>
      <c r="B107" s="44" t="s">
        <v>651</v>
      </c>
      <c r="C107" s="44" t="s">
        <v>652</v>
      </c>
    </row>
    <row r="108" spans="1:3" ht="11.25">
      <c r="A108" s="298" t="s">
        <v>637</v>
      </c>
      <c r="B108" s="44" t="s">
        <v>653</v>
      </c>
      <c r="C108" s="44" t="s">
        <v>654</v>
      </c>
    </row>
    <row r="109" spans="1:3" ht="11.25">
      <c r="A109" s="298" t="s">
        <v>655</v>
      </c>
      <c r="B109" s="44" t="s">
        <v>657</v>
      </c>
      <c r="C109" s="44" t="s">
        <v>658</v>
      </c>
    </row>
    <row r="110" spans="1:3" ht="11.25">
      <c r="A110" s="298" t="s">
        <v>655</v>
      </c>
      <c r="B110" s="44" t="s">
        <v>655</v>
      </c>
      <c r="C110" s="44" t="s">
        <v>656</v>
      </c>
    </row>
    <row r="111" spans="1:3" ht="11.25">
      <c r="A111" s="298" t="s">
        <v>655</v>
      </c>
      <c r="B111" s="44" t="s">
        <v>659</v>
      </c>
      <c r="C111" s="44" t="s">
        <v>660</v>
      </c>
    </row>
    <row r="112" spans="1:3" ht="11.25">
      <c r="A112" s="298" t="s">
        <v>655</v>
      </c>
      <c r="B112" s="44" t="s">
        <v>661</v>
      </c>
      <c r="C112" s="44" t="s">
        <v>662</v>
      </c>
    </row>
    <row r="113" spans="1:3" ht="11.25">
      <c r="A113" s="298" t="s">
        <v>655</v>
      </c>
      <c r="B113" s="44" t="s">
        <v>663</v>
      </c>
      <c r="C113" s="44" t="s">
        <v>664</v>
      </c>
    </row>
    <row r="114" spans="1:3" ht="11.25">
      <c r="A114" s="298" t="s">
        <v>655</v>
      </c>
      <c r="B114" s="44" t="s">
        <v>665</v>
      </c>
      <c r="C114" s="44" t="s">
        <v>666</v>
      </c>
    </row>
    <row r="115" spans="1:3" ht="11.25">
      <c r="A115" s="298" t="s">
        <v>655</v>
      </c>
      <c r="B115" s="44" t="s">
        <v>667</v>
      </c>
      <c r="C115" s="44" t="s">
        <v>668</v>
      </c>
    </row>
    <row r="116" spans="1:3" ht="11.25">
      <c r="A116" s="298" t="s">
        <v>655</v>
      </c>
      <c r="B116" s="44" t="s">
        <v>669</v>
      </c>
      <c r="C116" s="44" t="s">
        <v>670</v>
      </c>
    </row>
    <row r="117" spans="1:3" ht="11.25">
      <c r="A117" s="298" t="s">
        <v>655</v>
      </c>
      <c r="B117" s="44" t="s">
        <v>671</v>
      </c>
      <c r="C117" s="44" t="s">
        <v>672</v>
      </c>
    </row>
    <row r="118" spans="1:3" ht="11.25">
      <c r="A118" s="298" t="s">
        <v>655</v>
      </c>
      <c r="B118" s="44" t="s">
        <v>673</v>
      </c>
      <c r="C118" s="44" t="s">
        <v>674</v>
      </c>
    </row>
    <row r="119" spans="1:3" ht="11.25">
      <c r="A119" s="298" t="s">
        <v>655</v>
      </c>
      <c r="B119" s="44" t="s">
        <v>675</v>
      </c>
      <c r="C119" s="44" t="s">
        <v>676</v>
      </c>
    </row>
    <row r="120" spans="1:3" ht="11.25">
      <c r="A120" s="298" t="s">
        <v>655</v>
      </c>
      <c r="B120" s="44" t="s">
        <v>677</v>
      </c>
      <c r="C120" s="44" t="s">
        <v>678</v>
      </c>
    </row>
    <row r="121" spans="1:3" ht="11.25">
      <c r="A121" s="298" t="s">
        <v>655</v>
      </c>
      <c r="B121" s="44" t="s">
        <v>679</v>
      </c>
      <c r="C121" s="44" t="s">
        <v>680</v>
      </c>
    </row>
    <row r="122" spans="1:3" ht="11.25">
      <c r="A122" s="298" t="s">
        <v>655</v>
      </c>
      <c r="B122" s="44" t="s">
        <v>681</v>
      </c>
      <c r="C122" s="44" t="s">
        <v>682</v>
      </c>
    </row>
    <row r="123" spans="1:3" ht="11.25">
      <c r="A123" s="298" t="s">
        <v>655</v>
      </c>
      <c r="B123" s="44" t="s">
        <v>683</v>
      </c>
      <c r="C123" s="44" t="s">
        <v>684</v>
      </c>
    </row>
    <row r="124" spans="1:3" ht="11.25">
      <c r="A124" s="298" t="s">
        <v>655</v>
      </c>
      <c r="B124" s="44" t="s">
        <v>685</v>
      </c>
      <c r="C124" s="44" t="s">
        <v>686</v>
      </c>
    </row>
    <row r="125" spans="1:3" ht="11.25">
      <c r="A125" s="298" t="s">
        <v>687</v>
      </c>
      <c r="B125" s="44" t="s">
        <v>689</v>
      </c>
      <c r="C125" s="44" t="s">
        <v>690</v>
      </c>
    </row>
    <row r="126" spans="1:3" ht="11.25">
      <c r="A126" s="298" t="s">
        <v>687</v>
      </c>
      <c r="B126" s="44" t="s">
        <v>691</v>
      </c>
      <c r="C126" s="44" t="s">
        <v>692</v>
      </c>
    </row>
    <row r="127" spans="1:3" ht="11.25">
      <c r="A127" s="298" t="s">
        <v>687</v>
      </c>
      <c r="B127" s="44" t="s">
        <v>693</v>
      </c>
      <c r="C127" s="44" t="s">
        <v>694</v>
      </c>
    </row>
    <row r="128" spans="1:3" ht="11.25">
      <c r="A128" s="298" t="s">
        <v>687</v>
      </c>
      <c r="B128" s="44" t="s">
        <v>695</v>
      </c>
      <c r="C128" s="44" t="s">
        <v>696</v>
      </c>
    </row>
    <row r="129" spans="1:3" ht="11.25">
      <c r="A129" s="298" t="s">
        <v>687</v>
      </c>
      <c r="B129" s="44" t="s">
        <v>697</v>
      </c>
      <c r="C129" s="44" t="s">
        <v>698</v>
      </c>
    </row>
    <row r="130" spans="1:3" ht="11.25">
      <c r="A130" s="298" t="s">
        <v>687</v>
      </c>
      <c r="B130" s="44" t="s">
        <v>687</v>
      </c>
      <c r="C130" s="44" t="s">
        <v>688</v>
      </c>
    </row>
    <row r="131" spans="1:3" ht="11.25">
      <c r="A131" s="298" t="s">
        <v>687</v>
      </c>
      <c r="B131" s="44" t="s">
        <v>699</v>
      </c>
      <c r="C131" s="44" t="s">
        <v>700</v>
      </c>
    </row>
    <row r="132" spans="1:3" ht="11.25">
      <c r="A132" s="298" t="s">
        <v>687</v>
      </c>
      <c r="B132" s="44" t="s">
        <v>701</v>
      </c>
      <c r="C132" s="44" t="s">
        <v>702</v>
      </c>
    </row>
    <row r="133" spans="1:3" ht="11.25">
      <c r="A133" s="298" t="s">
        <v>687</v>
      </c>
      <c r="B133" s="44" t="s">
        <v>703</v>
      </c>
      <c r="C133" s="44" t="s">
        <v>704</v>
      </c>
    </row>
    <row r="134" spans="1:3" ht="11.25">
      <c r="A134" s="298" t="s">
        <v>687</v>
      </c>
      <c r="B134" s="44" t="s">
        <v>705</v>
      </c>
      <c r="C134" s="44" t="s">
        <v>706</v>
      </c>
    </row>
    <row r="135" spans="1:3" ht="11.25">
      <c r="A135" s="298" t="s">
        <v>687</v>
      </c>
      <c r="B135" s="44" t="s">
        <v>707</v>
      </c>
      <c r="C135" s="44" t="s">
        <v>708</v>
      </c>
    </row>
    <row r="136" spans="1:3" ht="11.25">
      <c r="A136" s="298" t="s">
        <v>687</v>
      </c>
      <c r="B136" s="44" t="s">
        <v>709</v>
      </c>
      <c r="C136" s="44" t="s">
        <v>710</v>
      </c>
    </row>
    <row r="137" spans="1:3" ht="11.25">
      <c r="A137" s="298" t="s">
        <v>687</v>
      </c>
      <c r="B137" s="44" t="s">
        <v>711</v>
      </c>
      <c r="C137" s="44" t="s">
        <v>712</v>
      </c>
    </row>
    <row r="138" spans="1:3" ht="11.25">
      <c r="A138" s="298" t="s">
        <v>687</v>
      </c>
      <c r="B138" s="44" t="s">
        <v>713</v>
      </c>
      <c r="C138" s="44" t="s">
        <v>714</v>
      </c>
    </row>
    <row r="139" spans="1:3" ht="11.25">
      <c r="A139" s="298" t="s">
        <v>687</v>
      </c>
      <c r="B139" s="44" t="s">
        <v>715</v>
      </c>
      <c r="C139" s="44" t="s">
        <v>716</v>
      </c>
    </row>
    <row r="140" spans="1:3" ht="11.25">
      <c r="A140" s="298" t="s">
        <v>687</v>
      </c>
      <c r="B140" s="44" t="s">
        <v>717</v>
      </c>
      <c r="C140" s="44" t="s">
        <v>718</v>
      </c>
    </row>
    <row r="141" spans="1:3" ht="11.25">
      <c r="A141" s="298" t="s">
        <v>687</v>
      </c>
      <c r="B141" s="44" t="s">
        <v>719</v>
      </c>
      <c r="C141" s="44" t="s">
        <v>720</v>
      </c>
    </row>
    <row r="142" spans="1:3" ht="11.25">
      <c r="A142" s="44" t="s">
        <v>721</v>
      </c>
      <c r="B142" s="44" t="s">
        <v>723</v>
      </c>
      <c r="C142" s="44" t="s">
        <v>724</v>
      </c>
    </row>
    <row r="143" spans="1:3" ht="11.25">
      <c r="A143" s="44" t="s">
        <v>721</v>
      </c>
      <c r="B143" s="44" t="s">
        <v>725</v>
      </c>
      <c r="C143" s="44" t="s">
        <v>726</v>
      </c>
    </row>
    <row r="144" spans="1:3" ht="11.25">
      <c r="A144" s="44" t="s">
        <v>721</v>
      </c>
      <c r="B144" s="44" t="s">
        <v>727</v>
      </c>
      <c r="C144" s="44" t="s">
        <v>728</v>
      </c>
    </row>
    <row r="145" spans="1:3" ht="11.25">
      <c r="A145" s="44" t="s">
        <v>721</v>
      </c>
      <c r="B145" s="44" t="s">
        <v>721</v>
      </c>
      <c r="C145" s="44" t="s">
        <v>722</v>
      </c>
    </row>
    <row r="146" spans="1:3" ht="11.25">
      <c r="A146" s="44" t="s">
        <v>721</v>
      </c>
      <c r="B146" s="44" t="s">
        <v>729</v>
      </c>
      <c r="C146" s="44" t="s">
        <v>730</v>
      </c>
    </row>
    <row r="147" spans="1:3" ht="11.25">
      <c r="A147" s="44" t="s">
        <v>721</v>
      </c>
      <c r="B147" s="44" t="s">
        <v>731</v>
      </c>
      <c r="C147" s="44" t="s">
        <v>732</v>
      </c>
    </row>
    <row r="148" spans="1:3" ht="11.25">
      <c r="A148" s="44" t="s">
        <v>721</v>
      </c>
      <c r="B148" s="44" t="s">
        <v>566</v>
      </c>
      <c r="C148" s="44" t="s">
        <v>733</v>
      </c>
    </row>
    <row r="149" spans="1:3" ht="11.25">
      <c r="A149" s="44" t="s">
        <v>721</v>
      </c>
      <c r="B149" s="44" t="s">
        <v>734</v>
      </c>
      <c r="C149" s="44" t="s">
        <v>735</v>
      </c>
    </row>
    <row r="150" spans="1:3" ht="11.25">
      <c r="A150" s="44" t="s">
        <v>721</v>
      </c>
      <c r="B150" s="44" t="s">
        <v>736</v>
      </c>
      <c r="C150" s="44" t="s">
        <v>737</v>
      </c>
    </row>
    <row r="151" spans="1:3" ht="11.25">
      <c r="A151" s="44" t="s">
        <v>721</v>
      </c>
      <c r="B151" s="44" t="s">
        <v>738</v>
      </c>
      <c r="C151" s="44" t="s">
        <v>739</v>
      </c>
    </row>
    <row r="152" spans="1:3" ht="11.25">
      <c r="A152" s="44" t="s">
        <v>721</v>
      </c>
      <c r="B152" s="44" t="s">
        <v>740</v>
      </c>
      <c r="C152" s="44" t="s">
        <v>741</v>
      </c>
    </row>
    <row r="153" spans="1:3" ht="11.25">
      <c r="A153" s="44" t="s">
        <v>742</v>
      </c>
      <c r="B153" s="44" t="s">
        <v>744</v>
      </c>
      <c r="C153" s="44" t="s">
        <v>745</v>
      </c>
    </row>
    <row r="154" spans="1:3" ht="11.25">
      <c r="A154" s="44" t="s">
        <v>742</v>
      </c>
      <c r="B154" s="44" t="s">
        <v>746</v>
      </c>
      <c r="C154" s="44" t="s">
        <v>747</v>
      </c>
    </row>
    <row r="155" spans="1:3" ht="11.25">
      <c r="A155" s="44" t="s">
        <v>742</v>
      </c>
      <c r="B155" s="44" t="s">
        <v>748</v>
      </c>
      <c r="C155" s="44" t="s">
        <v>749</v>
      </c>
    </row>
    <row r="156" spans="1:3" ht="11.25">
      <c r="A156" s="44" t="s">
        <v>742</v>
      </c>
      <c r="B156" s="44" t="s">
        <v>750</v>
      </c>
      <c r="C156" s="44" t="s">
        <v>751</v>
      </c>
    </row>
    <row r="157" spans="1:3" ht="11.25">
      <c r="A157" s="44" t="s">
        <v>742</v>
      </c>
      <c r="B157" s="44" t="s">
        <v>752</v>
      </c>
      <c r="C157" s="44" t="s">
        <v>753</v>
      </c>
    </row>
    <row r="158" spans="1:3" ht="11.25">
      <c r="A158" s="44" t="s">
        <v>742</v>
      </c>
      <c r="B158" s="44" t="s">
        <v>754</v>
      </c>
      <c r="C158" s="44" t="s">
        <v>755</v>
      </c>
    </row>
    <row r="159" spans="1:3" ht="11.25">
      <c r="A159" s="44" t="s">
        <v>742</v>
      </c>
      <c r="B159" s="44" t="s">
        <v>756</v>
      </c>
      <c r="C159" s="44" t="s">
        <v>757</v>
      </c>
    </row>
    <row r="160" spans="1:3" ht="11.25">
      <c r="A160" s="44" t="s">
        <v>742</v>
      </c>
      <c r="B160" s="44" t="s">
        <v>758</v>
      </c>
      <c r="C160" s="44" t="s">
        <v>759</v>
      </c>
    </row>
    <row r="161" spans="1:3" ht="11.25">
      <c r="A161" s="44" t="s">
        <v>742</v>
      </c>
      <c r="B161" s="44" t="s">
        <v>742</v>
      </c>
      <c r="C161" s="44" t="s">
        <v>743</v>
      </c>
    </row>
    <row r="162" spans="1:3" ht="11.25">
      <c r="A162" s="44" t="s">
        <v>742</v>
      </c>
      <c r="B162" s="44" t="s">
        <v>760</v>
      </c>
      <c r="C162" s="44" t="s">
        <v>761</v>
      </c>
    </row>
    <row r="163" spans="1:3" ht="11.25">
      <c r="A163" s="44" t="s">
        <v>742</v>
      </c>
      <c r="B163" s="44" t="s">
        <v>762</v>
      </c>
      <c r="C163" s="44" t="s">
        <v>763</v>
      </c>
    </row>
    <row r="164" spans="1:3" ht="11.25">
      <c r="A164" s="44" t="s">
        <v>742</v>
      </c>
      <c r="B164" s="44" t="s">
        <v>764</v>
      </c>
      <c r="C164" s="44" t="s">
        <v>765</v>
      </c>
    </row>
    <row r="165" spans="1:3" ht="11.25">
      <c r="A165" s="44" t="s">
        <v>742</v>
      </c>
      <c r="B165" s="44" t="s">
        <v>766</v>
      </c>
      <c r="C165" s="44" t="s">
        <v>767</v>
      </c>
    </row>
    <row r="166" spans="1:3" ht="11.25">
      <c r="A166" s="44" t="s">
        <v>742</v>
      </c>
      <c r="B166" s="44" t="s">
        <v>768</v>
      </c>
      <c r="C166" s="44" t="s">
        <v>769</v>
      </c>
    </row>
    <row r="167" spans="1:3" ht="11.25">
      <c r="A167" s="44" t="s">
        <v>742</v>
      </c>
      <c r="B167" s="44" t="s">
        <v>770</v>
      </c>
      <c r="C167" s="44" t="s">
        <v>771</v>
      </c>
    </row>
    <row r="168" spans="1:3" ht="11.25">
      <c r="A168" s="44" t="s">
        <v>742</v>
      </c>
      <c r="B168" s="44" t="s">
        <v>772</v>
      </c>
      <c r="C168" s="44" t="s">
        <v>773</v>
      </c>
    </row>
    <row r="169" spans="1:3" ht="11.25">
      <c r="A169" s="44" t="s">
        <v>774</v>
      </c>
      <c r="B169" s="44" t="s">
        <v>776</v>
      </c>
      <c r="C169" s="44" t="s">
        <v>777</v>
      </c>
    </row>
    <row r="170" spans="1:3" ht="11.25">
      <c r="A170" s="44" t="s">
        <v>774</v>
      </c>
      <c r="B170" s="44" t="s">
        <v>774</v>
      </c>
      <c r="C170" s="44" t="s">
        <v>775</v>
      </c>
    </row>
    <row r="171" spans="1:3" ht="11.25">
      <c r="A171" s="44" t="s">
        <v>774</v>
      </c>
      <c r="B171" s="44" t="s">
        <v>778</v>
      </c>
      <c r="C171" s="44" t="s">
        <v>779</v>
      </c>
    </row>
    <row r="172" spans="1:3" ht="11.25">
      <c r="A172" s="44" t="s">
        <v>774</v>
      </c>
      <c r="B172" s="44" t="s">
        <v>780</v>
      </c>
      <c r="C172" s="44" t="s">
        <v>781</v>
      </c>
    </row>
    <row r="173" spans="1:3" ht="11.25">
      <c r="A173" s="44" t="s">
        <v>774</v>
      </c>
      <c r="B173" s="44" t="s">
        <v>782</v>
      </c>
      <c r="C173" s="44" t="s">
        <v>783</v>
      </c>
    </row>
    <row r="174" spans="1:3" ht="11.25">
      <c r="A174" s="44" t="s">
        <v>774</v>
      </c>
      <c r="B174" s="44" t="s">
        <v>784</v>
      </c>
      <c r="C174" s="44" t="s">
        <v>785</v>
      </c>
    </row>
    <row r="175" spans="1:3" ht="11.25">
      <c r="A175" s="44" t="s">
        <v>774</v>
      </c>
      <c r="B175" s="44" t="s">
        <v>786</v>
      </c>
      <c r="C175" s="44" t="s">
        <v>787</v>
      </c>
    </row>
    <row r="176" spans="1:3" ht="11.25">
      <c r="A176" s="44" t="s">
        <v>774</v>
      </c>
      <c r="B176" s="44" t="s">
        <v>788</v>
      </c>
      <c r="C176" s="44" t="s">
        <v>789</v>
      </c>
    </row>
    <row r="177" spans="1:3" ht="11.25">
      <c r="A177" s="44" t="s">
        <v>774</v>
      </c>
      <c r="B177" s="44" t="s">
        <v>790</v>
      </c>
      <c r="C177" s="44" t="s">
        <v>791</v>
      </c>
    </row>
    <row r="178" spans="1:3" ht="11.25">
      <c r="A178" s="44" t="s">
        <v>774</v>
      </c>
      <c r="B178" s="44" t="s">
        <v>792</v>
      </c>
      <c r="C178" s="44" t="s">
        <v>793</v>
      </c>
    </row>
    <row r="179" spans="1:3" ht="11.25">
      <c r="A179" s="44" t="s">
        <v>774</v>
      </c>
      <c r="B179" s="44" t="s">
        <v>794</v>
      </c>
      <c r="C179" s="44" t="s">
        <v>795</v>
      </c>
    </row>
    <row r="180" spans="1:3" ht="11.25">
      <c r="A180" s="44" t="s">
        <v>774</v>
      </c>
      <c r="B180" s="44" t="s">
        <v>796</v>
      </c>
      <c r="C180" s="44" t="s">
        <v>797</v>
      </c>
    </row>
    <row r="181" spans="1:3" ht="11.25">
      <c r="A181" s="44" t="s">
        <v>798</v>
      </c>
      <c r="B181" s="44" t="s">
        <v>800</v>
      </c>
      <c r="C181" s="44" t="s">
        <v>801</v>
      </c>
    </row>
    <row r="182" spans="1:3" ht="11.25">
      <c r="A182" s="44" t="s">
        <v>798</v>
      </c>
      <c r="B182" s="44" t="s">
        <v>802</v>
      </c>
      <c r="C182" s="44" t="s">
        <v>803</v>
      </c>
    </row>
    <row r="183" spans="1:3" ht="11.25">
      <c r="A183" s="44" t="s">
        <v>798</v>
      </c>
      <c r="B183" s="44" t="s">
        <v>804</v>
      </c>
      <c r="C183" s="44" t="s">
        <v>805</v>
      </c>
    </row>
    <row r="184" spans="1:3" ht="11.25">
      <c r="A184" s="44" t="s">
        <v>798</v>
      </c>
      <c r="B184" s="44" t="s">
        <v>798</v>
      </c>
      <c r="C184" s="44" t="s">
        <v>799</v>
      </c>
    </row>
    <row r="185" spans="1:3" ht="11.25">
      <c r="A185" s="44" t="s">
        <v>798</v>
      </c>
      <c r="B185" s="44" t="s">
        <v>806</v>
      </c>
      <c r="C185" s="44" t="s">
        <v>807</v>
      </c>
    </row>
    <row r="186" spans="1:3" ht="11.25">
      <c r="A186" s="44" t="s">
        <v>798</v>
      </c>
      <c r="B186" s="44" t="s">
        <v>808</v>
      </c>
      <c r="C186" s="44" t="s">
        <v>809</v>
      </c>
    </row>
    <row r="187" spans="1:3" ht="11.25">
      <c r="A187" s="44" t="s">
        <v>798</v>
      </c>
      <c r="B187" s="44" t="s">
        <v>810</v>
      </c>
      <c r="C187" s="44" t="s">
        <v>811</v>
      </c>
    </row>
    <row r="188" spans="1:3" ht="11.25">
      <c r="A188" s="44" t="s">
        <v>798</v>
      </c>
      <c r="B188" s="44" t="s">
        <v>812</v>
      </c>
      <c r="C188" s="44" t="s">
        <v>813</v>
      </c>
    </row>
    <row r="189" spans="1:3" ht="11.25">
      <c r="A189" s="44" t="s">
        <v>798</v>
      </c>
      <c r="B189" s="44" t="s">
        <v>814</v>
      </c>
      <c r="C189" s="44" t="s">
        <v>815</v>
      </c>
    </row>
    <row r="190" spans="1:3" ht="11.25">
      <c r="A190" s="44" t="s">
        <v>798</v>
      </c>
      <c r="B190" s="44" t="s">
        <v>816</v>
      </c>
      <c r="C190" s="44" t="s">
        <v>817</v>
      </c>
    </row>
    <row r="191" spans="1:3" ht="11.25">
      <c r="A191" s="44" t="s">
        <v>798</v>
      </c>
      <c r="B191" s="44" t="s">
        <v>818</v>
      </c>
      <c r="C191" s="44" t="s">
        <v>819</v>
      </c>
    </row>
    <row r="192" spans="1:3" ht="11.25">
      <c r="A192" s="44" t="s">
        <v>798</v>
      </c>
      <c r="B192" s="44" t="s">
        <v>820</v>
      </c>
      <c r="C192" s="44" t="s">
        <v>821</v>
      </c>
    </row>
    <row r="193" spans="1:3" ht="11.25">
      <c r="A193" s="44" t="s">
        <v>798</v>
      </c>
      <c r="B193" s="44" t="s">
        <v>822</v>
      </c>
      <c r="C193" s="44" t="s">
        <v>823</v>
      </c>
    </row>
    <row r="194" spans="1:3" ht="11.25">
      <c r="A194" s="44" t="s">
        <v>824</v>
      </c>
      <c r="B194" s="44" t="s">
        <v>826</v>
      </c>
      <c r="C194" s="44" t="s">
        <v>827</v>
      </c>
    </row>
    <row r="195" spans="1:3" ht="11.25">
      <c r="A195" s="44" t="s">
        <v>824</v>
      </c>
      <c r="B195" s="44" t="s">
        <v>828</v>
      </c>
      <c r="C195" s="44" t="s">
        <v>829</v>
      </c>
    </row>
    <row r="196" spans="1:3" ht="11.25">
      <c r="A196" s="44" t="s">
        <v>824</v>
      </c>
      <c r="B196" s="44" t="s">
        <v>830</v>
      </c>
      <c r="C196" s="44" t="s">
        <v>831</v>
      </c>
    </row>
    <row r="197" spans="1:3" ht="11.25">
      <c r="A197" s="44" t="s">
        <v>824</v>
      </c>
      <c r="B197" s="44" t="s">
        <v>832</v>
      </c>
      <c r="C197" s="44" t="s">
        <v>833</v>
      </c>
    </row>
    <row r="198" spans="1:3" ht="11.25">
      <c r="A198" s="44" t="s">
        <v>824</v>
      </c>
      <c r="B198" s="44" t="s">
        <v>824</v>
      </c>
      <c r="C198" s="44" t="s">
        <v>825</v>
      </c>
    </row>
    <row r="199" spans="1:3" ht="11.25">
      <c r="A199" s="44" t="s">
        <v>824</v>
      </c>
      <c r="B199" s="44" t="s">
        <v>834</v>
      </c>
      <c r="C199" s="44" t="s">
        <v>835</v>
      </c>
    </row>
    <row r="200" spans="1:3" ht="11.25">
      <c r="A200" s="44" t="s">
        <v>824</v>
      </c>
      <c r="B200" s="44" t="s">
        <v>836</v>
      </c>
      <c r="C200" s="44" t="s">
        <v>837</v>
      </c>
    </row>
    <row r="201" spans="1:3" ht="11.25">
      <c r="A201" s="44" t="s">
        <v>824</v>
      </c>
      <c r="B201" s="44" t="s">
        <v>838</v>
      </c>
      <c r="C201" s="44" t="s">
        <v>839</v>
      </c>
    </row>
    <row r="202" spans="1:3" ht="11.25">
      <c r="A202" s="44" t="s">
        <v>824</v>
      </c>
      <c r="B202" s="44" t="s">
        <v>840</v>
      </c>
      <c r="C202" s="44" t="s">
        <v>841</v>
      </c>
    </row>
    <row r="203" spans="1:3" ht="11.25">
      <c r="A203" s="44" t="s">
        <v>824</v>
      </c>
      <c r="B203" s="44" t="s">
        <v>842</v>
      </c>
      <c r="C203" s="44" t="s">
        <v>843</v>
      </c>
    </row>
    <row r="204" spans="1:3" ht="11.25">
      <c r="A204" s="44" t="s">
        <v>824</v>
      </c>
      <c r="B204" s="44" t="s">
        <v>844</v>
      </c>
      <c r="C204" s="44" t="s">
        <v>845</v>
      </c>
    </row>
    <row r="205" spans="1:3" ht="11.25">
      <c r="A205" s="44" t="s">
        <v>824</v>
      </c>
      <c r="B205" s="44" t="s">
        <v>846</v>
      </c>
      <c r="C205" s="44" t="s">
        <v>847</v>
      </c>
    </row>
    <row r="206" spans="1:3" ht="11.25">
      <c r="A206" s="44" t="s">
        <v>848</v>
      </c>
      <c r="B206" s="44" t="s">
        <v>850</v>
      </c>
      <c r="C206" s="44" t="s">
        <v>851</v>
      </c>
    </row>
    <row r="207" spans="1:3" ht="11.25">
      <c r="A207" s="44" t="s">
        <v>848</v>
      </c>
      <c r="B207" s="44" t="s">
        <v>852</v>
      </c>
      <c r="C207" s="44" t="s">
        <v>853</v>
      </c>
    </row>
    <row r="208" spans="1:3" ht="11.25">
      <c r="A208" s="44" t="s">
        <v>848</v>
      </c>
      <c r="B208" s="44" t="s">
        <v>854</v>
      </c>
      <c r="C208" s="44" t="s">
        <v>855</v>
      </c>
    </row>
    <row r="209" spans="1:3" ht="11.25">
      <c r="A209" s="44" t="s">
        <v>848</v>
      </c>
      <c r="B209" s="44" t="s">
        <v>856</v>
      </c>
      <c r="C209" s="44" t="s">
        <v>857</v>
      </c>
    </row>
    <row r="210" spans="1:3" ht="11.25">
      <c r="A210" s="44" t="s">
        <v>848</v>
      </c>
      <c r="B210" s="44" t="s">
        <v>858</v>
      </c>
      <c r="C210" s="44" t="s">
        <v>859</v>
      </c>
    </row>
    <row r="211" spans="1:3" ht="11.25">
      <c r="A211" s="44" t="s">
        <v>848</v>
      </c>
      <c r="B211" s="44" t="s">
        <v>848</v>
      </c>
      <c r="C211" s="44" t="s">
        <v>849</v>
      </c>
    </row>
    <row r="212" spans="1:3" ht="11.25">
      <c r="A212" s="44" t="s">
        <v>848</v>
      </c>
      <c r="B212" s="44" t="s">
        <v>860</v>
      </c>
      <c r="C212" s="44" t="s">
        <v>861</v>
      </c>
    </row>
    <row r="213" spans="1:3" ht="11.25">
      <c r="A213" s="44" t="s">
        <v>848</v>
      </c>
      <c r="B213" s="44" t="s">
        <v>711</v>
      </c>
      <c r="C213" s="44" t="s">
        <v>862</v>
      </c>
    </row>
    <row r="214" spans="1:3" ht="11.25">
      <c r="A214" s="44" t="s">
        <v>848</v>
      </c>
      <c r="B214" s="44" t="s">
        <v>863</v>
      </c>
      <c r="C214" s="44" t="s">
        <v>864</v>
      </c>
    </row>
    <row r="215" spans="1:3" ht="11.25">
      <c r="A215" s="44" t="s">
        <v>848</v>
      </c>
      <c r="B215" s="44" t="s">
        <v>865</v>
      </c>
      <c r="C215" s="44" t="s">
        <v>866</v>
      </c>
    </row>
    <row r="216" spans="1:3" ht="11.25">
      <c r="A216" s="44" t="s">
        <v>848</v>
      </c>
      <c r="B216" s="44" t="s">
        <v>867</v>
      </c>
      <c r="C216" s="44" t="s">
        <v>868</v>
      </c>
    </row>
    <row r="217" spans="1:3" ht="11.25">
      <c r="A217" s="44" t="s">
        <v>848</v>
      </c>
      <c r="B217" s="44" t="s">
        <v>869</v>
      </c>
      <c r="C217" s="44" t="s">
        <v>870</v>
      </c>
    </row>
    <row r="218" spans="1:3" ht="11.25">
      <c r="A218" s="44" t="s">
        <v>848</v>
      </c>
      <c r="B218" s="44" t="s">
        <v>871</v>
      </c>
      <c r="C218" s="44" t="s">
        <v>872</v>
      </c>
    </row>
    <row r="219" spans="1:3" ht="11.25">
      <c r="A219" s="44" t="s">
        <v>848</v>
      </c>
      <c r="B219" s="44" t="s">
        <v>873</v>
      </c>
      <c r="C219" s="44" t="s">
        <v>874</v>
      </c>
    </row>
    <row r="220" spans="1:3" ht="11.25">
      <c r="A220" s="44" t="s">
        <v>848</v>
      </c>
      <c r="B220" s="44" t="s">
        <v>875</v>
      </c>
      <c r="C220" s="44" t="s">
        <v>876</v>
      </c>
    </row>
    <row r="221" spans="1:3" ht="11.25">
      <c r="A221" s="44" t="s">
        <v>848</v>
      </c>
      <c r="B221" s="44" t="s">
        <v>631</v>
      </c>
      <c r="C221" s="44" t="s">
        <v>877</v>
      </c>
    </row>
    <row r="222" spans="1:3" ht="11.25">
      <c r="A222" s="44" t="s">
        <v>878</v>
      </c>
      <c r="B222" s="44" t="s">
        <v>880</v>
      </c>
      <c r="C222" s="44" t="s">
        <v>881</v>
      </c>
    </row>
    <row r="223" spans="1:3" ht="11.25">
      <c r="A223" s="44" t="s">
        <v>878</v>
      </c>
      <c r="B223" s="44" t="s">
        <v>878</v>
      </c>
      <c r="C223" s="44" t="s">
        <v>879</v>
      </c>
    </row>
    <row r="224" spans="1:3" ht="11.25">
      <c r="A224" s="44" t="s">
        <v>882</v>
      </c>
      <c r="B224" s="44" t="s">
        <v>884</v>
      </c>
      <c r="C224" s="44" t="s">
        <v>885</v>
      </c>
    </row>
    <row r="225" spans="1:3" ht="11.25">
      <c r="A225" s="44" t="s">
        <v>882</v>
      </c>
      <c r="B225" s="44" t="s">
        <v>886</v>
      </c>
      <c r="C225" s="44" t="s">
        <v>887</v>
      </c>
    </row>
    <row r="226" spans="1:3" ht="11.25">
      <c r="A226" s="44" t="s">
        <v>882</v>
      </c>
      <c r="B226" s="44" t="s">
        <v>888</v>
      </c>
      <c r="C226" s="44" t="s">
        <v>889</v>
      </c>
    </row>
    <row r="227" spans="1:3" ht="11.25">
      <c r="A227" s="44" t="s">
        <v>882</v>
      </c>
      <c r="B227" s="44" t="s">
        <v>890</v>
      </c>
      <c r="C227" s="44" t="s">
        <v>891</v>
      </c>
    </row>
    <row r="228" spans="1:3" ht="11.25">
      <c r="A228" s="44" t="s">
        <v>882</v>
      </c>
      <c r="B228" s="44" t="s">
        <v>892</v>
      </c>
      <c r="C228" s="44" t="s">
        <v>893</v>
      </c>
    </row>
    <row r="229" spans="1:3" ht="11.25">
      <c r="A229" s="44" t="s">
        <v>882</v>
      </c>
      <c r="B229" s="44" t="s">
        <v>894</v>
      </c>
      <c r="C229" s="44" t="s">
        <v>895</v>
      </c>
    </row>
    <row r="230" spans="1:3" ht="11.25">
      <c r="A230" s="44" t="s">
        <v>882</v>
      </c>
      <c r="B230" s="44" t="s">
        <v>896</v>
      </c>
      <c r="C230" s="44" t="s">
        <v>897</v>
      </c>
    </row>
    <row r="231" spans="1:3" ht="11.25">
      <c r="A231" s="44" t="s">
        <v>882</v>
      </c>
      <c r="B231" s="44" t="s">
        <v>882</v>
      </c>
      <c r="C231" s="44" t="s">
        <v>883</v>
      </c>
    </row>
    <row r="232" spans="1:3" ht="11.25">
      <c r="A232" s="44" t="s">
        <v>882</v>
      </c>
      <c r="B232" s="44" t="s">
        <v>898</v>
      </c>
      <c r="C232" s="44" t="s">
        <v>899</v>
      </c>
    </row>
    <row r="233" spans="1:3" ht="11.25">
      <c r="A233" s="44" t="s">
        <v>882</v>
      </c>
      <c r="B233" s="44" t="s">
        <v>900</v>
      </c>
      <c r="C233" s="44" t="s">
        <v>901</v>
      </c>
    </row>
    <row r="234" spans="1:3" ht="11.25">
      <c r="A234" s="44" t="s">
        <v>882</v>
      </c>
      <c r="B234" s="44" t="s">
        <v>902</v>
      </c>
      <c r="C234" s="44" t="s">
        <v>903</v>
      </c>
    </row>
    <row r="235" spans="1:3" ht="11.25">
      <c r="A235" s="44" t="s">
        <v>882</v>
      </c>
      <c r="B235" s="44" t="s">
        <v>904</v>
      </c>
      <c r="C235" s="44" t="s">
        <v>905</v>
      </c>
    </row>
    <row r="236" spans="1:3" ht="11.25">
      <c r="A236" s="44" t="s">
        <v>882</v>
      </c>
      <c r="B236" s="44" t="s">
        <v>906</v>
      </c>
      <c r="C236" s="44" t="s">
        <v>907</v>
      </c>
    </row>
    <row r="237" spans="1:3" ht="11.25">
      <c r="A237" s="44" t="s">
        <v>908</v>
      </c>
      <c r="B237" s="44" t="s">
        <v>910</v>
      </c>
      <c r="C237" s="44" t="s">
        <v>911</v>
      </c>
    </row>
    <row r="238" spans="1:3" ht="11.25">
      <c r="A238" s="44" t="s">
        <v>908</v>
      </c>
      <c r="B238" s="44" t="s">
        <v>912</v>
      </c>
      <c r="C238" s="44" t="s">
        <v>913</v>
      </c>
    </row>
    <row r="239" spans="1:3" ht="11.25">
      <c r="A239" s="44" t="s">
        <v>908</v>
      </c>
      <c r="B239" s="44" t="s">
        <v>914</v>
      </c>
      <c r="C239" s="44" t="s">
        <v>915</v>
      </c>
    </row>
    <row r="240" spans="1:3" ht="11.25">
      <c r="A240" s="44" t="s">
        <v>908</v>
      </c>
      <c r="B240" s="44" t="s">
        <v>916</v>
      </c>
      <c r="C240" s="44" t="s">
        <v>917</v>
      </c>
    </row>
    <row r="241" spans="1:3" ht="11.25">
      <c r="A241" s="44" t="s">
        <v>908</v>
      </c>
      <c r="B241" s="44" t="s">
        <v>918</v>
      </c>
      <c r="C241" s="44" t="s">
        <v>919</v>
      </c>
    </row>
    <row r="242" spans="1:3" ht="11.25">
      <c r="A242" s="44" t="s">
        <v>908</v>
      </c>
      <c r="B242" s="44" t="s">
        <v>908</v>
      </c>
      <c r="C242" s="44" t="s">
        <v>909</v>
      </c>
    </row>
    <row r="243" spans="1:3" ht="11.25">
      <c r="A243" s="44" t="s">
        <v>908</v>
      </c>
      <c r="B243" s="44" t="s">
        <v>920</v>
      </c>
      <c r="C243" s="44" t="s">
        <v>921</v>
      </c>
    </row>
    <row r="244" spans="1:3" ht="11.25">
      <c r="A244" s="44" t="s">
        <v>908</v>
      </c>
      <c r="B244" s="44" t="s">
        <v>922</v>
      </c>
      <c r="C244" s="44" t="s">
        <v>923</v>
      </c>
    </row>
    <row r="245" spans="1:3" ht="11.25">
      <c r="A245" s="44" t="s">
        <v>908</v>
      </c>
      <c r="B245" s="44" t="s">
        <v>924</v>
      </c>
      <c r="C245" s="44" t="s">
        <v>925</v>
      </c>
    </row>
    <row r="246" spans="1:3" ht="11.25">
      <c r="A246" s="44" t="s">
        <v>908</v>
      </c>
      <c r="B246" s="44" t="s">
        <v>926</v>
      </c>
      <c r="C246" s="44" t="s">
        <v>927</v>
      </c>
    </row>
    <row r="247" spans="1:3" ht="11.25">
      <c r="A247" s="44" t="s">
        <v>908</v>
      </c>
      <c r="B247" s="44" t="s">
        <v>928</v>
      </c>
      <c r="C247" s="44" t="s">
        <v>929</v>
      </c>
    </row>
    <row r="248" spans="1:3" ht="11.25">
      <c r="A248" s="44" t="s">
        <v>908</v>
      </c>
      <c r="B248" s="44" t="s">
        <v>930</v>
      </c>
      <c r="C248" s="44" t="s">
        <v>931</v>
      </c>
    </row>
    <row r="249" spans="1:3" ht="11.25">
      <c r="A249" s="44" t="s">
        <v>908</v>
      </c>
      <c r="B249" s="44" t="s">
        <v>932</v>
      </c>
      <c r="C249" s="44" t="s">
        <v>933</v>
      </c>
    </row>
    <row r="250" spans="1:3" ht="11.25">
      <c r="A250" s="44" t="s">
        <v>934</v>
      </c>
      <c r="B250" s="44" t="s">
        <v>936</v>
      </c>
      <c r="C250" s="44" t="s">
        <v>937</v>
      </c>
    </row>
    <row r="251" spans="1:3" ht="11.25">
      <c r="A251" s="44" t="s">
        <v>934</v>
      </c>
      <c r="B251" s="44" t="s">
        <v>938</v>
      </c>
      <c r="C251" s="44" t="s">
        <v>939</v>
      </c>
    </row>
    <row r="252" spans="1:3" ht="11.25">
      <c r="A252" s="44" t="s">
        <v>934</v>
      </c>
      <c r="B252" s="44" t="s">
        <v>934</v>
      </c>
      <c r="C252" s="44" t="s">
        <v>935</v>
      </c>
    </row>
    <row r="253" spans="1:3" ht="11.25">
      <c r="A253" s="44" t="s">
        <v>934</v>
      </c>
      <c r="B253" s="44" t="s">
        <v>940</v>
      </c>
      <c r="C253" s="44" t="s">
        <v>941</v>
      </c>
    </row>
    <row r="254" spans="1:3" ht="11.25">
      <c r="A254" s="44" t="s">
        <v>934</v>
      </c>
      <c r="B254" s="44" t="s">
        <v>942</v>
      </c>
      <c r="C254" s="44" t="s">
        <v>943</v>
      </c>
    </row>
    <row r="255" spans="1:3" ht="11.25">
      <c r="A255" s="44" t="s">
        <v>934</v>
      </c>
      <c r="B255" s="44" t="s">
        <v>944</v>
      </c>
      <c r="C255" s="44" t="s">
        <v>945</v>
      </c>
    </row>
    <row r="256" spans="1:3" ht="11.25">
      <c r="A256" s="44" t="s">
        <v>934</v>
      </c>
      <c r="B256" s="44" t="s">
        <v>946</v>
      </c>
      <c r="C256" s="44" t="s">
        <v>947</v>
      </c>
    </row>
    <row r="257" spans="1:3" ht="11.25">
      <c r="A257" s="44" t="s">
        <v>934</v>
      </c>
      <c r="B257" s="44" t="s">
        <v>948</v>
      </c>
      <c r="C257" s="44" t="s">
        <v>949</v>
      </c>
    </row>
    <row r="258" spans="1:3" ht="11.25">
      <c r="A258" s="44" t="s">
        <v>934</v>
      </c>
      <c r="B258" s="44" t="s">
        <v>950</v>
      </c>
      <c r="C258" s="44" t="s">
        <v>951</v>
      </c>
    </row>
    <row r="259" spans="1:3" ht="11.25">
      <c r="A259" s="44" t="s">
        <v>952</v>
      </c>
      <c r="B259" s="44" t="s">
        <v>954</v>
      </c>
      <c r="C259" s="44" t="s">
        <v>955</v>
      </c>
    </row>
    <row r="260" spans="1:3" ht="11.25">
      <c r="A260" s="44" t="s">
        <v>952</v>
      </c>
      <c r="B260" s="44" t="s">
        <v>956</v>
      </c>
      <c r="C260" s="44" t="s">
        <v>957</v>
      </c>
    </row>
    <row r="261" spans="1:3" ht="11.25">
      <c r="A261" s="44" t="s">
        <v>952</v>
      </c>
      <c r="B261" s="44" t="s">
        <v>958</v>
      </c>
      <c r="C261" s="44" t="s">
        <v>959</v>
      </c>
    </row>
    <row r="262" spans="1:3" ht="11.25">
      <c r="A262" s="44" t="s">
        <v>952</v>
      </c>
      <c r="B262" s="44" t="s">
        <v>960</v>
      </c>
      <c r="C262" s="44" t="s">
        <v>961</v>
      </c>
    </row>
    <row r="263" spans="1:3" ht="11.25">
      <c r="A263" s="44" t="s">
        <v>952</v>
      </c>
      <c r="B263" s="44" t="s">
        <v>952</v>
      </c>
      <c r="C263" s="44" t="s">
        <v>953</v>
      </c>
    </row>
    <row r="264" spans="1:3" ht="11.25">
      <c r="A264" s="44" t="s">
        <v>952</v>
      </c>
      <c r="B264" s="44" t="s">
        <v>962</v>
      </c>
      <c r="C264" s="44" t="s">
        <v>963</v>
      </c>
    </row>
    <row r="265" spans="1:3" ht="11.25">
      <c r="A265" s="44" t="s">
        <v>952</v>
      </c>
      <c r="B265" s="44" t="s">
        <v>964</v>
      </c>
      <c r="C265" s="44" t="s">
        <v>965</v>
      </c>
    </row>
    <row r="266" spans="1:3" ht="11.25">
      <c r="A266" s="44" t="s">
        <v>952</v>
      </c>
      <c r="B266" s="44" t="s">
        <v>966</v>
      </c>
      <c r="C266" s="44" t="s">
        <v>967</v>
      </c>
    </row>
    <row r="267" spans="1:3" ht="11.25">
      <c r="A267" s="44" t="s">
        <v>952</v>
      </c>
      <c r="B267" s="44" t="s">
        <v>968</v>
      </c>
      <c r="C267" s="44" t="s">
        <v>969</v>
      </c>
    </row>
    <row r="268" spans="1:3" ht="11.25">
      <c r="A268" s="44" t="s">
        <v>952</v>
      </c>
      <c r="B268" s="44" t="s">
        <v>970</v>
      </c>
      <c r="C268" s="44" t="s">
        <v>971</v>
      </c>
    </row>
    <row r="269" spans="1:3" ht="11.25">
      <c r="A269" s="44" t="s">
        <v>952</v>
      </c>
      <c r="B269" s="44" t="s">
        <v>972</v>
      </c>
      <c r="C269" s="44" t="s">
        <v>973</v>
      </c>
    </row>
    <row r="270" spans="1:3" ht="11.25">
      <c r="A270" s="44" t="s">
        <v>952</v>
      </c>
      <c r="B270" s="44" t="s">
        <v>974</v>
      </c>
      <c r="C270" s="44" t="s">
        <v>975</v>
      </c>
    </row>
    <row r="271" spans="1:3" ht="11.25">
      <c r="A271" s="44" t="s">
        <v>952</v>
      </c>
      <c r="B271" s="44" t="s">
        <v>976</v>
      </c>
      <c r="C271" s="44" t="s">
        <v>977</v>
      </c>
    </row>
    <row r="272" spans="1:3" ht="11.25">
      <c r="A272" s="44" t="s">
        <v>952</v>
      </c>
      <c r="B272" s="44" t="s">
        <v>978</v>
      </c>
      <c r="C272" s="44" t="s">
        <v>979</v>
      </c>
    </row>
    <row r="273" spans="1:3" ht="11.25">
      <c r="A273" s="44" t="s">
        <v>980</v>
      </c>
      <c r="B273" s="44" t="s">
        <v>982</v>
      </c>
      <c r="C273" s="44" t="s">
        <v>983</v>
      </c>
    </row>
    <row r="274" spans="1:3" ht="11.25">
      <c r="A274" s="44" t="s">
        <v>980</v>
      </c>
      <c r="B274" s="44" t="s">
        <v>984</v>
      </c>
      <c r="C274" s="44" t="s">
        <v>985</v>
      </c>
    </row>
    <row r="275" spans="1:3" ht="11.25">
      <c r="A275" s="44" t="s">
        <v>980</v>
      </c>
      <c r="B275" s="44" t="s">
        <v>986</v>
      </c>
      <c r="C275" s="44" t="s">
        <v>987</v>
      </c>
    </row>
    <row r="276" spans="1:3" ht="11.25">
      <c r="A276" s="44" t="s">
        <v>980</v>
      </c>
      <c r="B276" s="44" t="s">
        <v>988</v>
      </c>
      <c r="C276" s="44" t="s">
        <v>989</v>
      </c>
    </row>
    <row r="277" spans="1:3" ht="11.25">
      <c r="A277" s="44" t="s">
        <v>980</v>
      </c>
      <c r="B277" s="44" t="s">
        <v>990</v>
      </c>
      <c r="C277" s="44" t="s">
        <v>991</v>
      </c>
    </row>
    <row r="278" spans="1:3" ht="11.25">
      <c r="A278" s="44" t="s">
        <v>980</v>
      </c>
      <c r="B278" s="44" t="s">
        <v>992</v>
      </c>
      <c r="C278" s="44" t="s">
        <v>993</v>
      </c>
    </row>
    <row r="279" spans="1:3" ht="11.25">
      <c r="A279" s="44" t="s">
        <v>980</v>
      </c>
      <c r="B279" s="44" t="s">
        <v>980</v>
      </c>
      <c r="C279" s="44" t="s">
        <v>981</v>
      </c>
    </row>
    <row r="280" spans="1:3" ht="11.25">
      <c r="A280" s="44" t="s">
        <v>980</v>
      </c>
      <c r="B280" s="44" t="s">
        <v>994</v>
      </c>
      <c r="C280" s="44" t="s">
        <v>995</v>
      </c>
    </row>
    <row r="281" spans="1:3" ht="11.25">
      <c r="A281" s="44" t="s">
        <v>980</v>
      </c>
      <c r="B281" s="44" t="s">
        <v>996</v>
      </c>
      <c r="C281" s="44" t="s">
        <v>997</v>
      </c>
    </row>
    <row r="282" spans="1:3" ht="11.25">
      <c r="A282" s="44" t="s">
        <v>980</v>
      </c>
      <c r="B282" s="44" t="s">
        <v>998</v>
      </c>
      <c r="C282" s="44" t="s">
        <v>999</v>
      </c>
    </row>
    <row r="283" spans="1:3" ht="11.25">
      <c r="A283" s="44" t="s">
        <v>980</v>
      </c>
      <c r="B283" s="44" t="s">
        <v>1000</v>
      </c>
      <c r="C283" s="44" t="s">
        <v>1001</v>
      </c>
    </row>
    <row r="284" spans="1:3" ht="11.25">
      <c r="A284" s="44" t="s">
        <v>980</v>
      </c>
      <c r="B284" s="44" t="s">
        <v>1002</v>
      </c>
      <c r="C284" s="44" t="s">
        <v>1003</v>
      </c>
    </row>
    <row r="285" spans="1:3" ht="11.25">
      <c r="A285" s="44" t="s">
        <v>980</v>
      </c>
      <c r="B285" s="44" t="s">
        <v>1004</v>
      </c>
      <c r="C285" s="44" t="s">
        <v>1005</v>
      </c>
    </row>
    <row r="286" spans="1:3" ht="11.25">
      <c r="A286" s="44" t="s">
        <v>980</v>
      </c>
      <c r="B286" s="44" t="s">
        <v>1006</v>
      </c>
      <c r="C286" s="44" t="s">
        <v>1007</v>
      </c>
    </row>
    <row r="287" spans="1:3" ht="11.25">
      <c r="A287" s="44" t="s">
        <v>980</v>
      </c>
      <c r="B287" s="44" t="s">
        <v>1008</v>
      </c>
      <c r="C287" s="44" t="s">
        <v>1009</v>
      </c>
    </row>
    <row r="288" spans="1:3" ht="11.25">
      <c r="A288" s="44" t="s">
        <v>980</v>
      </c>
      <c r="B288" s="44" t="s">
        <v>1010</v>
      </c>
      <c r="C288" s="44" t="s">
        <v>1011</v>
      </c>
    </row>
    <row r="289" spans="1:3" ht="11.25">
      <c r="A289" s="44" t="s">
        <v>1012</v>
      </c>
      <c r="B289" s="44" t="s">
        <v>1014</v>
      </c>
      <c r="C289" s="44" t="s">
        <v>1015</v>
      </c>
    </row>
    <row r="290" spans="1:3" ht="11.25">
      <c r="A290" s="44" t="s">
        <v>1012</v>
      </c>
      <c r="B290" s="44" t="s">
        <v>1016</v>
      </c>
      <c r="C290" s="44" t="s">
        <v>1017</v>
      </c>
    </row>
    <row r="291" spans="1:3" ht="11.25">
      <c r="A291" s="44" t="s">
        <v>1012</v>
      </c>
      <c r="B291" s="44" t="s">
        <v>1018</v>
      </c>
      <c r="C291" s="44" t="s">
        <v>1019</v>
      </c>
    </row>
    <row r="292" spans="1:3" ht="11.25">
      <c r="A292" s="44" t="s">
        <v>1012</v>
      </c>
      <c r="B292" s="44" t="s">
        <v>1020</v>
      </c>
      <c r="C292" s="44" t="s">
        <v>1021</v>
      </c>
    </row>
    <row r="293" spans="1:3" ht="11.25">
      <c r="A293" s="44" t="s">
        <v>1012</v>
      </c>
      <c r="B293" s="44" t="s">
        <v>1022</v>
      </c>
      <c r="C293" s="44" t="s">
        <v>1023</v>
      </c>
    </row>
    <row r="294" spans="1:3" ht="11.25">
      <c r="A294" s="44" t="s">
        <v>1012</v>
      </c>
      <c r="B294" s="44" t="s">
        <v>1024</v>
      </c>
      <c r="C294" s="44" t="s">
        <v>1025</v>
      </c>
    </row>
    <row r="295" spans="1:3" ht="11.25">
      <c r="A295" s="44" t="s">
        <v>1012</v>
      </c>
      <c r="B295" s="44" t="s">
        <v>1012</v>
      </c>
      <c r="C295" s="44" t="s">
        <v>1013</v>
      </c>
    </row>
    <row r="296" spans="1:3" ht="11.25">
      <c r="A296" s="44" t="s">
        <v>1012</v>
      </c>
      <c r="B296" s="44" t="s">
        <v>1026</v>
      </c>
      <c r="C296" s="44" t="s">
        <v>1027</v>
      </c>
    </row>
    <row r="297" spans="1:3" ht="11.25">
      <c r="A297" s="44" t="s">
        <v>1028</v>
      </c>
      <c r="B297" s="44" t="s">
        <v>1030</v>
      </c>
      <c r="C297" s="44" t="s">
        <v>1031</v>
      </c>
    </row>
    <row r="298" spans="1:3" ht="11.25">
      <c r="A298" s="44" t="s">
        <v>1028</v>
      </c>
      <c r="B298" s="44" t="s">
        <v>1032</v>
      </c>
      <c r="C298" s="44" t="s">
        <v>1033</v>
      </c>
    </row>
    <row r="299" spans="1:3" ht="11.25">
      <c r="A299" s="44" t="s">
        <v>1028</v>
      </c>
      <c r="B299" s="44" t="s">
        <v>1034</v>
      </c>
      <c r="C299" s="44" t="s">
        <v>1035</v>
      </c>
    </row>
    <row r="300" spans="1:3" ht="11.25">
      <c r="A300" s="44" t="s">
        <v>1028</v>
      </c>
      <c r="B300" s="44" t="s">
        <v>1036</v>
      </c>
      <c r="C300" s="44" t="s">
        <v>1037</v>
      </c>
    </row>
    <row r="301" spans="1:3" ht="11.25">
      <c r="A301" s="44" t="s">
        <v>1028</v>
      </c>
      <c r="B301" s="44" t="s">
        <v>1038</v>
      </c>
      <c r="C301" s="44" t="s">
        <v>1039</v>
      </c>
    </row>
    <row r="302" spans="1:3" ht="11.25">
      <c r="A302" s="44" t="s">
        <v>1028</v>
      </c>
      <c r="B302" s="44" t="s">
        <v>1040</v>
      </c>
      <c r="C302" s="44" t="s">
        <v>1041</v>
      </c>
    </row>
    <row r="303" spans="1:3" ht="11.25">
      <c r="A303" s="44" t="s">
        <v>1028</v>
      </c>
      <c r="B303" s="44" t="s">
        <v>1028</v>
      </c>
      <c r="C303" s="44" t="s">
        <v>1029</v>
      </c>
    </row>
    <row r="304" spans="1:3" ht="11.25">
      <c r="A304" s="44" t="s">
        <v>1028</v>
      </c>
      <c r="B304" s="44" t="s">
        <v>1042</v>
      </c>
      <c r="C304" s="44" t="s">
        <v>1043</v>
      </c>
    </row>
    <row r="305" spans="1:3" ht="11.25">
      <c r="A305" s="44" t="s">
        <v>1044</v>
      </c>
      <c r="B305" s="44" t="s">
        <v>1046</v>
      </c>
      <c r="C305" s="44" t="s">
        <v>1047</v>
      </c>
    </row>
    <row r="306" spans="1:3" ht="11.25">
      <c r="A306" s="44" t="s">
        <v>1044</v>
      </c>
      <c r="B306" s="44" t="s">
        <v>1048</v>
      </c>
      <c r="C306" s="44" t="s">
        <v>1049</v>
      </c>
    </row>
    <row r="307" spans="1:3" ht="11.25">
      <c r="A307" s="44" t="s">
        <v>1044</v>
      </c>
      <c r="B307" s="44" t="s">
        <v>1050</v>
      </c>
      <c r="C307" s="44" t="s">
        <v>1051</v>
      </c>
    </row>
    <row r="308" spans="1:3" ht="11.25">
      <c r="A308" s="44" t="s">
        <v>1044</v>
      </c>
      <c r="B308" s="44" t="s">
        <v>1052</v>
      </c>
      <c r="C308" s="44" t="s">
        <v>1053</v>
      </c>
    </row>
    <row r="309" spans="1:3" ht="11.25">
      <c r="A309" s="44" t="s">
        <v>1044</v>
      </c>
      <c r="B309" s="44" t="s">
        <v>1054</v>
      </c>
      <c r="C309" s="44" t="s">
        <v>1055</v>
      </c>
    </row>
    <row r="310" spans="1:3" ht="11.25">
      <c r="A310" s="44" t="s">
        <v>1044</v>
      </c>
      <c r="B310" s="44" t="s">
        <v>1044</v>
      </c>
      <c r="C310" s="44" t="s">
        <v>1045</v>
      </c>
    </row>
    <row r="311" spans="1:3" ht="11.25">
      <c r="A311" s="44" t="s">
        <v>1044</v>
      </c>
      <c r="B311" s="44" t="s">
        <v>1056</v>
      </c>
      <c r="C311" s="44" t="s">
        <v>1057</v>
      </c>
    </row>
    <row r="312" spans="1:3" ht="11.25">
      <c r="A312" s="44" t="s">
        <v>1058</v>
      </c>
      <c r="B312" s="44" t="s">
        <v>830</v>
      </c>
      <c r="C312" s="44" t="s">
        <v>1060</v>
      </c>
    </row>
    <row r="313" spans="1:3" ht="11.25">
      <c r="A313" s="44" t="s">
        <v>1058</v>
      </c>
      <c r="B313" s="44" t="s">
        <v>1061</v>
      </c>
      <c r="C313" s="44" t="s">
        <v>1062</v>
      </c>
    </row>
    <row r="314" spans="1:3" ht="11.25">
      <c r="A314" s="44" t="s">
        <v>1058</v>
      </c>
      <c r="B314" s="44" t="s">
        <v>1063</v>
      </c>
      <c r="C314" s="44" t="s">
        <v>1064</v>
      </c>
    </row>
    <row r="315" spans="1:3" ht="11.25">
      <c r="A315" s="44" t="s">
        <v>1058</v>
      </c>
      <c r="B315" s="44" t="s">
        <v>1065</v>
      </c>
      <c r="C315" s="44" t="s">
        <v>1066</v>
      </c>
    </row>
    <row r="316" spans="1:3" ht="11.25">
      <c r="A316" s="44" t="s">
        <v>1058</v>
      </c>
      <c r="B316" s="44" t="s">
        <v>1067</v>
      </c>
      <c r="C316" s="44" t="s">
        <v>1068</v>
      </c>
    </row>
    <row r="317" spans="1:3" ht="11.25">
      <c r="A317" s="44" t="s">
        <v>1058</v>
      </c>
      <c r="B317" s="44" t="s">
        <v>1069</v>
      </c>
      <c r="C317" s="44" t="s">
        <v>1070</v>
      </c>
    </row>
    <row r="318" spans="1:3" ht="11.25">
      <c r="A318" s="44" t="s">
        <v>1058</v>
      </c>
      <c r="B318" s="44" t="s">
        <v>1071</v>
      </c>
      <c r="C318" s="44" t="s">
        <v>1072</v>
      </c>
    </row>
    <row r="319" spans="1:3" ht="11.25">
      <c r="A319" s="44" t="s">
        <v>1058</v>
      </c>
      <c r="B319" s="44" t="s">
        <v>1073</v>
      </c>
      <c r="C319" s="44" t="s">
        <v>1074</v>
      </c>
    </row>
    <row r="320" spans="1:3" ht="11.25">
      <c r="A320" s="44" t="s">
        <v>1058</v>
      </c>
      <c r="B320" s="44" t="s">
        <v>1075</v>
      </c>
      <c r="C320" s="44" t="s">
        <v>1076</v>
      </c>
    </row>
    <row r="321" spans="1:3" ht="11.25">
      <c r="A321" s="44" t="s">
        <v>1058</v>
      </c>
      <c r="B321" s="44" t="s">
        <v>1077</v>
      </c>
      <c r="C321" s="44" t="s">
        <v>1078</v>
      </c>
    </row>
    <row r="322" spans="1:3" ht="11.25">
      <c r="A322" s="44" t="s">
        <v>1058</v>
      </c>
      <c r="B322" s="44" t="s">
        <v>1079</v>
      </c>
      <c r="C322" s="44" t="s">
        <v>1080</v>
      </c>
    </row>
    <row r="323" spans="1:3" ht="11.25">
      <c r="A323" s="44" t="s">
        <v>1058</v>
      </c>
      <c r="B323" s="44" t="s">
        <v>1058</v>
      </c>
      <c r="C323" s="44" t="s">
        <v>1059</v>
      </c>
    </row>
    <row r="324" spans="1:3" ht="11.25">
      <c r="A324" s="44" t="s">
        <v>1081</v>
      </c>
      <c r="B324" s="44" t="s">
        <v>1083</v>
      </c>
      <c r="C324" s="44" t="s">
        <v>1084</v>
      </c>
    </row>
    <row r="325" spans="1:3" ht="11.25">
      <c r="A325" s="44" t="s">
        <v>1081</v>
      </c>
      <c r="B325" s="44" t="s">
        <v>1085</v>
      </c>
      <c r="C325" s="44" t="s">
        <v>1086</v>
      </c>
    </row>
    <row r="326" spans="1:3" ht="11.25">
      <c r="A326" s="44" t="s">
        <v>1081</v>
      </c>
      <c r="B326" s="44" t="s">
        <v>1087</v>
      </c>
      <c r="C326" s="44" t="s">
        <v>1088</v>
      </c>
    </row>
    <row r="327" spans="1:3" ht="11.25">
      <c r="A327" s="44" t="s">
        <v>1081</v>
      </c>
      <c r="B327" s="44" t="s">
        <v>1089</v>
      </c>
      <c r="C327" s="44" t="s">
        <v>1090</v>
      </c>
    </row>
    <row r="328" spans="1:3" ht="11.25">
      <c r="A328" s="44" t="s">
        <v>1081</v>
      </c>
      <c r="B328" s="44" t="s">
        <v>464</v>
      </c>
      <c r="C328" s="44" t="s">
        <v>1091</v>
      </c>
    </row>
    <row r="329" spans="1:3" ht="11.25">
      <c r="A329" s="44" t="s">
        <v>1081</v>
      </c>
      <c r="B329" s="44" t="s">
        <v>1092</v>
      </c>
      <c r="C329" s="44" t="s">
        <v>1093</v>
      </c>
    </row>
    <row r="330" spans="1:3" ht="11.25">
      <c r="A330" s="44" t="s">
        <v>1081</v>
      </c>
      <c r="B330" s="44" t="s">
        <v>1094</v>
      </c>
      <c r="C330" s="44" t="s">
        <v>1095</v>
      </c>
    </row>
    <row r="331" spans="1:3" ht="11.25">
      <c r="A331" s="44" t="s">
        <v>1081</v>
      </c>
      <c r="B331" s="44" t="s">
        <v>1096</v>
      </c>
      <c r="C331" s="44" t="s">
        <v>1097</v>
      </c>
    </row>
    <row r="332" spans="1:3" ht="11.25">
      <c r="A332" s="44" t="s">
        <v>1081</v>
      </c>
      <c r="B332" s="44" t="s">
        <v>1098</v>
      </c>
      <c r="C332" s="44" t="s">
        <v>1099</v>
      </c>
    </row>
    <row r="333" spans="1:3" ht="11.25">
      <c r="A333" s="44" t="s">
        <v>1081</v>
      </c>
      <c r="B333" s="44" t="s">
        <v>1100</v>
      </c>
      <c r="C333" s="44" t="s">
        <v>1101</v>
      </c>
    </row>
    <row r="334" spans="1:3" ht="11.25">
      <c r="A334" s="44" t="s">
        <v>1081</v>
      </c>
      <c r="B334" s="44" t="s">
        <v>1102</v>
      </c>
      <c r="C334" s="44" t="s">
        <v>1103</v>
      </c>
    </row>
    <row r="335" spans="1:3" ht="11.25">
      <c r="A335" s="44" t="s">
        <v>1081</v>
      </c>
      <c r="B335" s="44" t="s">
        <v>1104</v>
      </c>
      <c r="C335" s="44" t="s">
        <v>1105</v>
      </c>
    </row>
    <row r="336" spans="1:3" ht="11.25">
      <c r="A336" s="44" t="s">
        <v>1081</v>
      </c>
      <c r="B336" s="44" t="s">
        <v>1081</v>
      </c>
      <c r="C336" s="44" t="s">
        <v>1082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68.375" style="5" customWidth="1"/>
    <col min="2" max="2" width="29.375" style="5" customWidth="1"/>
    <col min="3" max="3" width="5.125" style="5" customWidth="1"/>
    <col min="4" max="4" width="18.50390625" style="5" customWidth="1"/>
    <col min="5" max="16384" width="9.125" style="5" customWidth="1"/>
  </cols>
  <sheetData>
    <row r="1" spans="1:2" ht="11.25">
      <c r="A1" s="4" t="s">
        <v>418</v>
      </c>
      <c r="B1" s="4"/>
    </row>
    <row r="2" spans="1:4" ht="11.25">
      <c r="A2" s="4" t="s">
        <v>420</v>
      </c>
      <c r="B2" s="6" t="s">
        <v>200</v>
      </c>
      <c r="D2" s="6" t="s">
        <v>229</v>
      </c>
    </row>
    <row r="3" spans="1:4" ht="11.25">
      <c r="A3" s="4" t="s">
        <v>397</v>
      </c>
      <c r="B3" s="7" t="s">
        <v>396</v>
      </c>
      <c r="D3" s="5" t="s">
        <v>230</v>
      </c>
    </row>
    <row r="4" spans="1:4" ht="11.25">
      <c r="A4" s="4" t="s">
        <v>398</v>
      </c>
      <c r="B4" s="7" t="s">
        <v>184</v>
      </c>
      <c r="D4" s="5" t="s">
        <v>231</v>
      </c>
    </row>
    <row r="5" spans="1:4" ht="11.25">
      <c r="A5" s="4" t="s">
        <v>422</v>
      </c>
      <c r="B5" s="4"/>
      <c r="D5" s="5" t="s">
        <v>232</v>
      </c>
    </row>
    <row r="6" spans="1:4" ht="11.25">
      <c r="A6" s="4" t="s">
        <v>423</v>
      </c>
      <c r="B6" s="4"/>
      <c r="D6" s="5" t="s">
        <v>233</v>
      </c>
    </row>
    <row r="7" spans="1:4" ht="11.25">
      <c r="A7" s="4" t="s">
        <v>424</v>
      </c>
      <c r="B7" s="4"/>
      <c r="D7" s="5" t="s">
        <v>234</v>
      </c>
    </row>
    <row r="8" spans="1:4" ht="11.25">
      <c r="A8" s="4" t="s">
        <v>419</v>
      </c>
      <c r="D8" s="5" t="s">
        <v>235</v>
      </c>
    </row>
    <row r="9" spans="1:4" ht="11.25">
      <c r="A9" s="4" t="s">
        <v>254</v>
      </c>
      <c r="D9" s="5" t="s">
        <v>236</v>
      </c>
    </row>
    <row r="10" spans="1:4" ht="11.25">
      <c r="A10" s="4" t="s">
        <v>421</v>
      </c>
      <c r="D10" s="5" t="s">
        <v>237</v>
      </c>
    </row>
    <row r="11" spans="1:4" ht="11.25">
      <c r="A11" s="4" t="s">
        <v>256</v>
      </c>
      <c r="D11" s="5" t="s">
        <v>238</v>
      </c>
    </row>
    <row r="12" spans="1:4" ht="11.25">
      <c r="A12" s="4" t="s">
        <v>257</v>
      </c>
      <c r="D12" s="5" t="s">
        <v>239</v>
      </c>
    </row>
    <row r="13" spans="1:4" ht="11.25">
      <c r="A13" s="4" t="s">
        <v>258</v>
      </c>
      <c r="D13" s="5" t="s">
        <v>240</v>
      </c>
    </row>
    <row r="14" spans="1:4" ht="11.25">
      <c r="A14" s="4" t="s">
        <v>259</v>
      </c>
      <c r="D14" s="5" t="s">
        <v>241</v>
      </c>
    </row>
    <row r="15" spans="1:4" ht="11.25">
      <c r="A15" s="4" t="s">
        <v>260</v>
      </c>
      <c r="D15" s="5" t="s">
        <v>242</v>
      </c>
    </row>
    <row r="16" spans="1:4" ht="11.25">
      <c r="A16" s="4" t="s">
        <v>425</v>
      </c>
      <c r="D16" s="5" t="s">
        <v>243</v>
      </c>
    </row>
    <row r="17" ht="11.25">
      <c r="A17" s="4" t="s">
        <v>264</v>
      </c>
    </row>
    <row r="18" spans="1:2" ht="11.25">
      <c r="A18" s="4" t="s">
        <v>255</v>
      </c>
      <c r="B18" s="6" t="s">
        <v>246</v>
      </c>
    </row>
    <row r="19" spans="1:2" ht="33.75">
      <c r="A19" s="4" t="s">
        <v>265</v>
      </c>
      <c r="B19" s="136" t="s">
        <v>310</v>
      </c>
    </row>
    <row r="20" spans="1:2" ht="11.25">
      <c r="A20" s="4" t="s">
        <v>266</v>
      </c>
      <c r="B20" s="136" t="s">
        <v>311</v>
      </c>
    </row>
    <row r="21" spans="1:2" ht="33.75">
      <c r="A21" s="4" t="s">
        <v>261</v>
      </c>
      <c r="B21" s="136" t="s">
        <v>312</v>
      </c>
    </row>
    <row r="22" ht="11.25">
      <c r="A22" s="4" t="s">
        <v>262</v>
      </c>
    </row>
    <row r="23" ht="11.25">
      <c r="A23" s="4" t="s">
        <v>263</v>
      </c>
    </row>
    <row r="24" ht="11.25">
      <c r="A24" s="4" t="s">
        <v>267</v>
      </c>
    </row>
    <row r="25" ht="11.25">
      <c r="A25" s="4" t="s">
        <v>269</v>
      </c>
    </row>
    <row r="26" ht="11.25">
      <c r="A26" s="4" t="s">
        <v>270</v>
      </c>
    </row>
    <row r="27" ht="11.25">
      <c r="A27" s="4" t="s">
        <v>274</v>
      </c>
    </row>
    <row r="28" ht="11.25">
      <c r="A28" s="4" t="s">
        <v>268</v>
      </c>
    </row>
    <row r="29" ht="11.25">
      <c r="A29" s="4" t="s">
        <v>277</v>
      </c>
    </row>
    <row r="30" ht="11.25">
      <c r="A30" s="4" t="s">
        <v>271</v>
      </c>
    </row>
    <row r="31" ht="11.25">
      <c r="A31" s="4" t="s">
        <v>272</v>
      </c>
    </row>
    <row r="32" ht="11.25">
      <c r="A32" s="4" t="s">
        <v>273</v>
      </c>
    </row>
    <row r="33" ht="11.25">
      <c r="A33" s="4" t="s">
        <v>279</v>
      </c>
    </row>
    <row r="34" ht="11.25">
      <c r="A34" s="4" t="s">
        <v>280</v>
      </c>
    </row>
    <row r="35" ht="11.25">
      <c r="A35" s="4" t="s">
        <v>281</v>
      </c>
    </row>
    <row r="36" ht="11.25">
      <c r="A36" s="4" t="s">
        <v>412</v>
      </c>
    </row>
    <row r="37" ht="11.25">
      <c r="A37" s="4" t="s">
        <v>275</v>
      </c>
    </row>
    <row r="38" ht="11.25">
      <c r="A38" s="4" t="s">
        <v>276</v>
      </c>
    </row>
    <row r="39" ht="11.25">
      <c r="A39" s="4" t="s">
        <v>278</v>
      </c>
    </row>
    <row r="40" ht="11.25">
      <c r="A40" s="4" t="s">
        <v>286</v>
      </c>
    </row>
    <row r="41" ht="11.25">
      <c r="A41" s="4" t="s">
        <v>291</v>
      </c>
    </row>
    <row r="42" ht="11.25">
      <c r="A42" s="4" t="s">
        <v>292</v>
      </c>
    </row>
    <row r="43" ht="11.25">
      <c r="A43" s="4" t="s">
        <v>282</v>
      </c>
    </row>
    <row r="44" ht="11.25">
      <c r="A44" s="4" t="s">
        <v>283</v>
      </c>
    </row>
    <row r="45" ht="11.25">
      <c r="A45" s="4" t="s">
        <v>284</v>
      </c>
    </row>
    <row r="46" ht="11.25">
      <c r="A46" s="4" t="s">
        <v>285</v>
      </c>
    </row>
    <row r="47" ht="11.25">
      <c r="A47" s="4" t="s">
        <v>296</v>
      </c>
    </row>
    <row r="48" ht="11.25">
      <c r="A48" s="4" t="s">
        <v>297</v>
      </c>
    </row>
    <row r="49" ht="11.25">
      <c r="A49" s="4" t="s">
        <v>304</v>
      </c>
    </row>
    <row r="50" ht="11.25">
      <c r="A50" s="4" t="s">
        <v>298</v>
      </c>
    </row>
    <row r="51" ht="11.25">
      <c r="A51" s="4" t="s">
        <v>305</v>
      </c>
    </row>
    <row r="52" spans="1:2" ht="11.25">
      <c r="A52" s="4" t="s">
        <v>299</v>
      </c>
      <c r="B52" s="4"/>
    </row>
    <row r="53" spans="1:2" ht="11.25">
      <c r="A53" s="4" t="s">
        <v>287</v>
      </c>
      <c r="B53" s="4"/>
    </row>
    <row r="54" spans="1:2" ht="11.25">
      <c r="A54" s="4" t="s">
        <v>288</v>
      </c>
      <c r="B54" s="4"/>
    </row>
    <row r="55" spans="1:2" ht="11.25">
      <c r="A55" s="4" t="s">
        <v>289</v>
      </c>
      <c r="B55" s="4"/>
    </row>
    <row r="56" spans="1:2" ht="11.25">
      <c r="A56" s="4" t="s">
        <v>290</v>
      </c>
      <c r="B56" s="4"/>
    </row>
    <row r="57" spans="1:2" ht="11.25">
      <c r="A57" s="4" t="s">
        <v>302</v>
      </c>
      <c r="B57" s="4"/>
    </row>
    <row r="58" spans="1:2" ht="11.25">
      <c r="A58" s="4" t="s">
        <v>306</v>
      </c>
      <c r="B58" s="4"/>
    </row>
    <row r="59" spans="1:2" ht="11.25">
      <c r="A59" s="4" t="s">
        <v>303</v>
      </c>
      <c r="B59" s="4"/>
    </row>
    <row r="60" spans="1:2" ht="11.25">
      <c r="A60" s="4" t="s">
        <v>293</v>
      </c>
      <c r="B60" s="4"/>
    </row>
    <row r="61" spans="1:2" ht="11.25">
      <c r="A61" s="4" t="s">
        <v>294</v>
      </c>
      <c r="B61" s="4"/>
    </row>
    <row r="62" spans="1:2" ht="11.25">
      <c r="A62" s="4" t="s">
        <v>295</v>
      </c>
      <c r="B62" s="4"/>
    </row>
    <row r="63" spans="1:2" ht="11.25">
      <c r="A63" s="4" t="s">
        <v>300</v>
      </c>
      <c r="B63" s="4"/>
    </row>
    <row r="64" spans="1:2" ht="11.25">
      <c r="A64" s="4" t="s">
        <v>301</v>
      </c>
      <c r="B64" s="4"/>
    </row>
    <row r="65" spans="1:2" ht="11.25">
      <c r="A65" s="4" t="s">
        <v>180</v>
      </c>
      <c r="B65" s="4"/>
    </row>
    <row r="66" spans="1:2" ht="11.25">
      <c r="A66" s="4" t="s">
        <v>181</v>
      </c>
      <c r="B66" s="4"/>
    </row>
    <row r="67" spans="1:2" ht="11.25">
      <c r="A67" s="4" t="s">
        <v>182</v>
      </c>
      <c r="B67" s="4"/>
    </row>
    <row r="68" spans="1:2" ht="11.25">
      <c r="A68" s="4" t="s">
        <v>179</v>
      </c>
      <c r="B68" s="4"/>
    </row>
    <row r="69" spans="1:2" ht="11.25">
      <c r="A69" s="4" t="s">
        <v>187</v>
      </c>
      <c r="B69" s="4"/>
    </row>
    <row r="70" spans="1:2" ht="11.25">
      <c r="A70" s="4" t="s">
        <v>188</v>
      </c>
      <c r="B70" s="4"/>
    </row>
    <row r="71" spans="1:2" ht="11.25">
      <c r="A71" s="4" t="s">
        <v>183</v>
      </c>
      <c r="B71" s="4"/>
    </row>
    <row r="72" spans="1:2" ht="11.25">
      <c r="A72" s="4" t="s">
        <v>191</v>
      </c>
      <c r="B72" s="4"/>
    </row>
    <row r="73" spans="1:2" ht="11.25">
      <c r="A73" s="4" t="s">
        <v>185</v>
      </c>
      <c r="B73" s="4"/>
    </row>
    <row r="74" spans="1:2" ht="11.25">
      <c r="A74" s="4" t="s">
        <v>186</v>
      </c>
      <c r="B74" s="4"/>
    </row>
    <row r="75" spans="1:2" ht="11.25">
      <c r="A75" s="4" t="s">
        <v>195</v>
      </c>
      <c r="B75" s="4"/>
    </row>
    <row r="76" spans="1:2" ht="11.25">
      <c r="A76" s="4" t="s">
        <v>189</v>
      </c>
      <c r="B76" s="4"/>
    </row>
    <row r="77" spans="1:2" ht="11.25">
      <c r="A77" s="4" t="s">
        <v>190</v>
      </c>
      <c r="B77" s="4"/>
    </row>
    <row r="78" spans="1:2" ht="11.25">
      <c r="A78" s="4" t="s">
        <v>196</v>
      </c>
      <c r="B78" s="4"/>
    </row>
    <row r="79" spans="1:2" ht="11.25">
      <c r="A79" s="4" t="s">
        <v>199</v>
      </c>
      <c r="B79" s="4"/>
    </row>
    <row r="80" spans="1:2" ht="11.25">
      <c r="A80" s="4" t="s">
        <v>197</v>
      </c>
      <c r="B80" s="4"/>
    </row>
    <row r="81" spans="1:2" ht="11.25">
      <c r="A81" s="4" t="s">
        <v>198</v>
      </c>
      <c r="B81" s="4"/>
    </row>
    <row r="82" spans="1:2" ht="11.25">
      <c r="A82" s="4" t="s">
        <v>192</v>
      </c>
      <c r="B82" s="4"/>
    </row>
    <row r="83" spans="1:2" ht="11.25">
      <c r="A83" s="4" t="s">
        <v>193</v>
      </c>
      <c r="B83" s="4"/>
    </row>
    <row r="84" spans="1:2" ht="11.25">
      <c r="A84" s="4" t="s">
        <v>194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G24" sqref="G24"/>
    </sheetView>
  </sheetViews>
  <sheetFormatPr defaultColWidth="9.125" defaultRowHeight="12.75"/>
  <cols>
    <col min="1" max="1" width="17.50390625" style="1" customWidth="1"/>
    <col min="2" max="8" width="9.125" style="1" customWidth="1"/>
    <col min="9" max="9" width="9.125" style="148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5" customFormat="1" ht="21" customHeight="1">
      <c r="C3" s="96"/>
      <c r="D3" s="135" t="s">
        <v>253</v>
      </c>
      <c r="E3" s="115"/>
      <c r="F3" s="212"/>
      <c r="G3" s="120"/>
    </row>
    <row r="7" s="325" customFormat="1" ht="15" customHeight="1">
      <c r="A7" s="324" t="s">
        <v>31</v>
      </c>
    </row>
    <row r="8" spans="9:36" ht="11.25">
      <c r="I8" s="1"/>
      <c r="Z8" s="1"/>
      <c r="AJ8" s="8"/>
    </row>
    <row r="9" spans="3:8" s="75" customFormat="1" ht="33.75">
      <c r="C9" s="96"/>
      <c r="D9" s="326" t="s">
        <v>32</v>
      </c>
      <c r="E9" s="327"/>
      <c r="F9" s="328"/>
      <c r="G9" s="120"/>
      <c r="H9" s="100"/>
    </row>
    <row r="10" spans="9:36" ht="11.25">
      <c r="I10" s="1"/>
      <c r="Z10" s="1"/>
      <c r="AJ10" s="8"/>
    </row>
    <row r="11" s="325" customFormat="1" ht="12.75">
      <c r="A11" s="324" t="s">
        <v>33</v>
      </c>
    </row>
    <row r="12" spans="9:36" ht="11.25">
      <c r="I12" s="1"/>
      <c r="Z12" s="1"/>
      <c r="AJ12" s="8"/>
    </row>
    <row r="13" spans="4:8" s="75" customFormat="1" ht="11.25">
      <c r="D13" s="80"/>
      <c r="E13" s="315"/>
      <c r="F13" s="329"/>
      <c r="G13" s="330"/>
      <c r="H13" s="100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P26" sqref="P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R27" sqref="R27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view="pageBreakPreview" zoomScale="60" zoomScalePageLayoutView="0" workbookViewId="0" topLeftCell="G10">
      <selection activeCell="G23" sqref="G23"/>
    </sheetView>
  </sheetViews>
  <sheetFormatPr defaultColWidth="9.125" defaultRowHeight="12.75"/>
  <cols>
    <col min="1" max="1" width="17.50390625" style="9" hidden="1" customWidth="1"/>
    <col min="2" max="2" width="17.50390625" style="10" hidden="1" customWidth="1"/>
    <col min="3" max="3" width="2.625" style="38" customWidth="1"/>
    <col min="4" max="4" width="2.625" style="14" customWidth="1"/>
    <col min="5" max="5" width="35.625" style="14" customWidth="1"/>
    <col min="6" max="6" width="21.50390625" style="14" customWidth="1"/>
    <col min="7" max="7" width="40.625" style="36" customWidth="1"/>
    <col min="8" max="8" width="32.625" style="14" customWidth="1"/>
    <col min="9" max="10" width="2.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Ставропольский край</v>
      </c>
      <c r="B1" s="10" t="str">
        <f>IF(god="","Не определено",god)</f>
        <v>2011</v>
      </c>
      <c r="C1" s="38" t="str">
        <f>org&amp;"_INN:"&amp;inn&amp;"_KPP:"&amp;kpp</f>
        <v>МУП "ВОДОКАНАЛ"_INN:2633001291_KPP:263501001</v>
      </c>
      <c r="G1" s="39"/>
    </row>
    <row r="2" spans="1:7" s="38" customFormat="1" ht="11.25" customHeight="1">
      <c r="A2" s="9" t="str">
        <f>IF(org="","Не определено",org)</f>
        <v>МУП "ВОДОКАНАЛ"</v>
      </c>
      <c r="B2" s="10" t="str">
        <f>IF(inn="","Не определено",inn)</f>
        <v>2633001291</v>
      </c>
      <c r="G2" s="39"/>
    </row>
    <row r="3" spans="1:9" ht="12.75" customHeight="1">
      <c r="A3" s="9" t="str">
        <f>IF(mo="","Не определено",mo)</f>
        <v>Город Ставрополь</v>
      </c>
      <c r="B3" s="10" t="str">
        <f>IF(oktmo="","Не определено",oktmo)</f>
        <v>07701000</v>
      </c>
      <c r="D3" s="11"/>
      <c r="E3" s="12"/>
      <c r="F3" s="13"/>
      <c r="G3" s="375" t="str">
        <f>version</f>
        <v>Версия 3.0</v>
      </c>
      <c r="H3" s="375"/>
      <c r="I3" s="183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263501001</v>
      </c>
      <c r="D4" s="15"/>
      <c r="E4" s="376" t="s">
        <v>251</v>
      </c>
      <c r="F4" s="377"/>
      <c r="G4" s="378"/>
      <c r="H4" s="16"/>
      <c r="I4" s="184"/>
    </row>
    <row r="5" spans="4:9" ht="12" thickBot="1">
      <c r="D5" s="15"/>
      <c r="E5" s="16"/>
      <c r="F5" s="16"/>
      <c r="G5" s="17"/>
      <c r="H5" s="16"/>
      <c r="I5" s="184"/>
    </row>
    <row r="6" spans="4:9" ht="16.5" customHeight="1">
      <c r="D6" s="15"/>
      <c r="E6" s="379" t="s">
        <v>318</v>
      </c>
      <c r="F6" s="380"/>
      <c r="G6" s="18"/>
      <c r="H6" s="16"/>
      <c r="I6" s="184"/>
    </row>
    <row r="7" spans="1:9" ht="24.75" customHeight="1" thickBot="1">
      <c r="A7" s="65"/>
      <c r="D7" s="15"/>
      <c r="E7" s="381" t="s">
        <v>187</v>
      </c>
      <c r="F7" s="382"/>
      <c r="G7" s="17"/>
      <c r="H7" s="16"/>
      <c r="I7" s="184"/>
    </row>
    <row r="8" spans="1:9" ht="12" customHeight="1" thickBot="1">
      <c r="A8" s="65"/>
      <c r="D8" s="19"/>
      <c r="E8" s="20"/>
      <c r="F8" s="40"/>
      <c r="G8" s="26"/>
      <c r="H8" s="40"/>
      <c r="I8" s="184"/>
    </row>
    <row r="9" spans="4:9" ht="30" customHeight="1" thickBot="1">
      <c r="D9" s="19"/>
      <c r="E9" s="50" t="s">
        <v>110</v>
      </c>
      <c r="F9" s="21" t="s">
        <v>234</v>
      </c>
      <c r="G9" s="181" t="s">
        <v>111</v>
      </c>
      <c r="H9" s="211" t="s">
        <v>1224</v>
      </c>
      <c r="I9" s="184"/>
    </row>
    <row r="10" spans="4:9" ht="12" customHeight="1" thickBot="1">
      <c r="D10" s="19"/>
      <c r="E10" s="22"/>
      <c r="F10" s="16"/>
      <c r="G10" s="23"/>
      <c r="H10" s="182"/>
      <c r="I10" s="184"/>
    </row>
    <row r="11" spans="1:9" ht="37.5" customHeight="1" thickBot="1">
      <c r="A11" s="9" t="s">
        <v>386</v>
      </c>
      <c r="B11" s="10" t="s">
        <v>201</v>
      </c>
      <c r="D11" s="19"/>
      <c r="E11" s="50" t="s">
        <v>202</v>
      </c>
      <c r="F11" s="41" t="s">
        <v>184</v>
      </c>
      <c r="G11" s="181" t="s">
        <v>112</v>
      </c>
      <c r="H11" s="211" t="s">
        <v>1240</v>
      </c>
      <c r="I11" s="184"/>
    </row>
    <row r="12" spans="1:9" ht="12" customHeight="1" thickBot="1">
      <c r="A12" s="9">
        <v>66</v>
      </c>
      <c r="D12" s="19"/>
      <c r="E12" s="22"/>
      <c r="F12" s="23"/>
      <c r="G12" s="23"/>
      <c r="H12" s="182"/>
      <c r="I12" s="184"/>
    </row>
    <row r="13" spans="4:10" ht="32.25" customHeight="1" thickBot="1">
      <c r="D13" s="19"/>
      <c r="E13" s="51" t="s">
        <v>1208</v>
      </c>
      <c r="F13" s="383" t="s">
        <v>1162</v>
      </c>
      <c r="G13" s="384"/>
      <c r="H13" s="182"/>
      <c r="I13" s="184"/>
      <c r="J13" s="37"/>
    </row>
    <row r="14" spans="4:9" ht="15" customHeight="1" hidden="1">
      <c r="D14" s="19"/>
      <c r="E14" s="24"/>
      <c r="F14" s="25"/>
      <c r="G14" s="23"/>
      <c r="H14" s="182"/>
      <c r="I14" s="184"/>
    </row>
    <row r="15" spans="4:9" ht="24.75" customHeight="1" hidden="1" thickBot="1">
      <c r="D15" s="19"/>
      <c r="E15" s="51" t="s">
        <v>203</v>
      </c>
      <c r="F15" s="385"/>
      <c r="G15" s="386"/>
      <c r="H15" s="182" t="s">
        <v>244</v>
      </c>
      <c r="I15" s="184"/>
    </row>
    <row r="16" spans="4:9" ht="12" customHeight="1" thickBot="1">
      <c r="D16" s="19"/>
      <c r="E16" s="24"/>
      <c r="F16" s="25"/>
      <c r="G16" s="23"/>
      <c r="H16" s="182"/>
      <c r="I16" s="184"/>
    </row>
    <row r="17" spans="4:9" ht="19.5" customHeight="1">
      <c r="D17" s="19"/>
      <c r="E17" s="52" t="s">
        <v>1211</v>
      </c>
      <c r="F17" s="57" t="s">
        <v>1163</v>
      </c>
      <c r="G17" s="26"/>
      <c r="H17" s="302" t="s">
        <v>42</v>
      </c>
      <c r="I17" s="184"/>
    </row>
    <row r="18" spans="4:9" ht="19.5" customHeight="1" thickBot="1">
      <c r="D18" s="19"/>
      <c r="E18" s="53" t="s">
        <v>1212</v>
      </c>
      <c r="F18" s="58" t="s">
        <v>1161</v>
      </c>
      <c r="G18" s="27"/>
      <c r="H18" s="303" t="s">
        <v>1213</v>
      </c>
      <c r="I18" s="184"/>
    </row>
    <row r="19" spans="4:9" ht="12" customHeight="1" thickBot="1">
      <c r="D19" s="19"/>
      <c r="E19" s="22"/>
      <c r="F19" s="16"/>
      <c r="G19" s="23"/>
      <c r="H19" s="182"/>
      <c r="I19" s="184"/>
    </row>
    <row r="20" spans="4:9" ht="30" customHeight="1" thickBot="1">
      <c r="D20" s="19"/>
      <c r="E20" s="50" t="s">
        <v>247</v>
      </c>
      <c r="F20" s="373" t="s">
        <v>312</v>
      </c>
      <c r="G20" s="374"/>
      <c r="H20" s="182"/>
      <c r="I20" s="184"/>
    </row>
    <row r="21" spans="4:9" ht="12" customHeight="1" thickBot="1">
      <c r="D21" s="19"/>
      <c r="E21" s="22"/>
      <c r="F21" s="16"/>
      <c r="G21" s="23"/>
      <c r="H21" s="182"/>
      <c r="I21" s="184"/>
    </row>
    <row r="22" spans="3:17" ht="39.75" customHeight="1">
      <c r="C22" s="45"/>
      <c r="D22" s="19"/>
      <c r="E22" s="54" t="s">
        <v>1209</v>
      </c>
      <c r="F22" s="55" t="s">
        <v>228</v>
      </c>
      <c r="G22" s="73" t="s">
        <v>588</v>
      </c>
      <c r="H22" s="16"/>
      <c r="I22" s="184"/>
      <c r="O22" s="46"/>
      <c r="P22" s="46"/>
      <c r="Q22" s="47"/>
    </row>
    <row r="23" spans="4:9" ht="24.75" customHeight="1">
      <c r="D23" s="19"/>
      <c r="E23" s="391" t="s">
        <v>1210</v>
      </c>
      <c r="F23" s="43" t="s">
        <v>387</v>
      </c>
      <c r="G23" s="49" t="s">
        <v>598</v>
      </c>
      <c r="H23" s="16" t="s">
        <v>204</v>
      </c>
      <c r="I23" s="184"/>
    </row>
    <row r="24" spans="4:9" ht="24.75" customHeight="1" thickBot="1">
      <c r="D24" s="19"/>
      <c r="E24" s="394"/>
      <c r="F24" s="56" t="s">
        <v>417</v>
      </c>
      <c r="G24" s="59" t="s">
        <v>599</v>
      </c>
      <c r="H24" s="182"/>
      <c r="I24" s="184"/>
    </row>
    <row r="25" spans="4:9" ht="12" customHeight="1" thickBot="1">
      <c r="D25" s="19"/>
      <c r="E25" s="22"/>
      <c r="F25" s="16"/>
      <c r="G25" s="23"/>
      <c r="H25" s="182"/>
      <c r="I25" s="184"/>
    </row>
    <row r="26" spans="1:9" ht="27" customHeight="1" thickBot="1">
      <c r="A26" s="28" t="s">
        <v>388</v>
      </c>
      <c r="B26" s="10" t="s">
        <v>206</v>
      </c>
      <c r="D26" s="15"/>
      <c r="E26" s="389" t="s">
        <v>206</v>
      </c>
      <c r="F26" s="390"/>
      <c r="G26" s="61" t="s">
        <v>1214</v>
      </c>
      <c r="H26" s="16"/>
      <c r="I26" s="184"/>
    </row>
    <row r="27" spans="1:9" ht="27" customHeight="1">
      <c r="A27" s="28" t="s">
        <v>389</v>
      </c>
      <c r="B27" s="10" t="s">
        <v>413</v>
      </c>
      <c r="D27" s="15"/>
      <c r="E27" s="392" t="s">
        <v>413</v>
      </c>
      <c r="F27" s="393"/>
      <c r="G27" s="61" t="s">
        <v>1214</v>
      </c>
      <c r="H27" s="16"/>
      <c r="I27" s="184"/>
    </row>
    <row r="28" spans="1:9" ht="21" customHeight="1">
      <c r="A28" s="28" t="s">
        <v>390</v>
      </c>
      <c r="B28" s="10" t="s">
        <v>208</v>
      </c>
      <c r="D28" s="15"/>
      <c r="E28" s="391" t="s">
        <v>209</v>
      </c>
      <c r="F28" s="42" t="s">
        <v>210</v>
      </c>
      <c r="G28" s="62" t="s">
        <v>1236</v>
      </c>
      <c r="H28" s="16"/>
      <c r="I28" s="184"/>
    </row>
    <row r="29" spans="1:9" ht="21" customHeight="1">
      <c r="A29" s="28" t="s">
        <v>391</v>
      </c>
      <c r="B29" s="10" t="s">
        <v>211</v>
      </c>
      <c r="D29" s="15"/>
      <c r="E29" s="391"/>
      <c r="F29" s="42" t="s">
        <v>212</v>
      </c>
      <c r="G29" s="62" t="s">
        <v>1215</v>
      </c>
      <c r="H29" s="16"/>
      <c r="I29" s="184"/>
    </row>
    <row r="30" spans="1:9" ht="21" customHeight="1">
      <c r="A30" s="28" t="s">
        <v>392</v>
      </c>
      <c r="B30" s="10" t="s">
        <v>213</v>
      </c>
      <c r="D30" s="15"/>
      <c r="E30" s="391" t="s">
        <v>214</v>
      </c>
      <c r="F30" s="42" t="s">
        <v>210</v>
      </c>
      <c r="G30" s="62" t="s">
        <v>1222</v>
      </c>
      <c r="H30" s="16"/>
      <c r="I30" s="184"/>
    </row>
    <row r="31" spans="1:9" ht="21" customHeight="1">
      <c r="A31" s="28" t="s">
        <v>393</v>
      </c>
      <c r="B31" s="10" t="s">
        <v>215</v>
      </c>
      <c r="D31" s="15"/>
      <c r="E31" s="391"/>
      <c r="F31" s="42" t="s">
        <v>212</v>
      </c>
      <c r="G31" s="62" t="s">
        <v>1216</v>
      </c>
      <c r="H31" s="16"/>
      <c r="I31" s="184"/>
    </row>
    <row r="32" spans="1:9" ht="21" customHeight="1">
      <c r="A32" s="28" t="s">
        <v>205</v>
      </c>
      <c r="B32" s="29" t="s">
        <v>216</v>
      </c>
      <c r="D32" s="30"/>
      <c r="E32" s="387" t="s">
        <v>217</v>
      </c>
      <c r="F32" s="31" t="s">
        <v>210</v>
      </c>
      <c r="G32" s="63" t="s">
        <v>1241</v>
      </c>
      <c r="H32" s="186"/>
      <c r="I32" s="184"/>
    </row>
    <row r="33" spans="1:9" ht="21" customHeight="1">
      <c r="A33" s="28" t="s">
        <v>207</v>
      </c>
      <c r="B33" s="29" t="s">
        <v>218</v>
      </c>
      <c r="D33" s="30"/>
      <c r="E33" s="387"/>
      <c r="F33" s="31" t="s">
        <v>219</v>
      </c>
      <c r="G33" s="63" t="s">
        <v>1223</v>
      </c>
      <c r="H33" s="186"/>
      <c r="I33" s="184"/>
    </row>
    <row r="34" spans="1:9" ht="21" customHeight="1">
      <c r="A34" s="28" t="s">
        <v>394</v>
      </c>
      <c r="B34" s="29" t="s">
        <v>220</v>
      </c>
      <c r="D34" s="30"/>
      <c r="E34" s="387"/>
      <c r="F34" s="31" t="s">
        <v>212</v>
      </c>
      <c r="G34" s="63" t="s">
        <v>1217</v>
      </c>
      <c r="H34" s="186"/>
      <c r="I34" s="184"/>
    </row>
    <row r="35" spans="1:9" ht="21" customHeight="1" thickBot="1">
      <c r="A35" s="28" t="s">
        <v>395</v>
      </c>
      <c r="B35" s="29" t="s">
        <v>221</v>
      </c>
      <c r="D35" s="30"/>
      <c r="E35" s="388"/>
      <c r="F35" s="48" t="s">
        <v>222</v>
      </c>
      <c r="G35" s="64" t="s">
        <v>1218</v>
      </c>
      <c r="H35" s="186"/>
      <c r="I35" s="184"/>
    </row>
    <row r="36" spans="4:9" ht="11.25">
      <c r="D36" s="32"/>
      <c r="E36" s="33"/>
      <c r="F36" s="33"/>
      <c r="G36" s="34"/>
      <c r="H36" s="33"/>
      <c r="I36" s="185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C1">
      <selection activeCell="D13" sqref="D13"/>
    </sheetView>
  </sheetViews>
  <sheetFormatPr defaultColWidth="9.125" defaultRowHeight="12.75"/>
  <cols>
    <col min="1" max="1" width="5.625" style="66" customWidth="1"/>
    <col min="2" max="2" width="25.625" style="66" customWidth="1"/>
    <col min="3" max="3" width="100.625" style="66" customWidth="1"/>
    <col min="4" max="4" width="15.875" style="72" bestFit="1" customWidth="1"/>
    <col min="5" max="16384" width="9.125" style="66" customWidth="1"/>
  </cols>
  <sheetData>
    <row r="1" ht="12" thickBot="1">
      <c r="B1" s="67"/>
    </row>
    <row r="2" spans="1:5" ht="12" thickBot="1">
      <c r="A2" s="68"/>
      <c r="B2" s="69" t="s">
        <v>156</v>
      </c>
      <c r="C2" s="70" t="s">
        <v>157</v>
      </c>
      <c r="D2" s="71" t="s">
        <v>414</v>
      </c>
      <c r="E2" s="68"/>
    </row>
    <row r="3" spans="1:5" ht="34.5" customHeight="1">
      <c r="A3" s="68"/>
      <c r="B3" s="138" t="s">
        <v>313</v>
      </c>
      <c r="C3" s="139" t="str">
        <f>'ВО цены'!$E$10</f>
        <v>Информация о ценах (тарифах) на регулируемые товары и услуги и надбавках к этим ценам (тарифам)</v>
      </c>
      <c r="D3" s="140" t="s">
        <v>158</v>
      </c>
      <c r="E3" s="68"/>
    </row>
    <row r="4" spans="1:5" ht="34.5" customHeight="1">
      <c r="A4" s="68"/>
      <c r="B4" s="74" t="s">
        <v>314</v>
      </c>
      <c r="C4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2" t="s">
        <v>158</v>
      </c>
      <c r="E4" s="68"/>
    </row>
    <row r="5" spans="2:4" ht="34.5" customHeight="1">
      <c r="B5" s="143" t="s">
        <v>315</v>
      </c>
      <c r="C5" s="144" t="str">
        <f>'ВО инвестиции'!$E$10</f>
        <v>Информация об инвестиционных программах и отчетах об их реализации</v>
      </c>
      <c r="D5" s="142" t="s">
        <v>158</v>
      </c>
    </row>
    <row r="6" spans="1:5" ht="34.5" customHeight="1">
      <c r="A6" s="68"/>
      <c r="B6" s="74" t="s">
        <v>316</v>
      </c>
      <c r="C6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2" t="s">
        <v>158</v>
      </c>
      <c r="E6" s="68"/>
    </row>
    <row r="7" spans="1:5" ht="34.5" customHeight="1">
      <c r="A7" s="68"/>
      <c r="B7" s="347" t="s">
        <v>317</v>
      </c>
      <c r="C7" s="348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9" t="s">
        <v>158</v>
      </c>
      <c r="E7" s="68"/>
    </row>
    <row r="8" spans="1:5" ht="34.5" customHeight="1" thickBot="1">
      <c r="A8" s="68"/>
      <c r="B8" s="102" t="s">
        <v>426</v>
      </c>
      <c r="C8" s="346" t="str">
        <f>'Ссылки на публикации'!E10</f>
        <v>Ссылки на публикации в других источниках</v>
      </c>
      <c r="D8" s="145" t="s">
        <v>158</v>
      </c>
      <c r="E8" s="68"/>
    </row>
    <row r="9" spans="1:5" ht="24" customHeight="1">
      <c r="A9" s="68"/>
      <c r="B9" s="75"/>
      <c r="C9" s="75"/>
      <c r="D9" s="76"/>
      <c r="E9" s="68"/>
    </row>
    <row r="10" spans="1:5" ht="24" customHeight="1">
      <c r="A10" s="68"/>
      <c r="B10" s="75"/>
      <c r="C10" s="75"/>
      <c r="D10" s="76"/>
      <c r="E10" s="68"/>
    </row>
    <row r="11" spans="1:5" ht="24" customHeight="1">
      <c r="A11" s="68"/>
      <c r="B11" s="75"/>
      <c r="C11" s="75"/>
      <c r="D11" s="76"/>
      <c r="E11" s="68"/>
    </row>
    <row r="12" spans="1:5" ht="24" customHeight="1">
      <c r="A12" s="68"/>
      <c r="B12" s="75"/>
      <c r="C12" s="75"/>
      <c r="D12" s="76"/>
      <c r="E12" s="68"/>
    </row>
    <row r="13" spans="1:5" ht="24" customHeight="1">
      <c r="A13" s="68"/>
      <c r="B13" s="75"/>
      <c r="C13" s="75"/>
      <c r="D13" s="76"/>
      <c r="E13" s="68"/>
    </row>
    <row r="14" spans="2:4" ht="24" customHeight="1">
      <c r="B14" s="75"/>
      <c r="C14" s="75"/>
      <c r="D14" s="76"/>
    </row>
    <row r="15" spans="1:5" ht="24" customHeight="1">
      <c r="A15" s="68"/>
      <c r="B15" s="75"/>
      <c r="C15" s="75"/>
      <c r="D15" s="76"/>
      <c r="E15" s="68"/>
    </row>
    <row r="16" spans="2:4" ht="24" customHeight="1">
      <c r="B16" s="75"/>
      <c r="C16" s="75"/>
      <c r="D16" s="76"/>
    </row>
    <row r="17" spans="2:4" ht="24" customHeight="1">
      <c r="B17" s="75"/>
      <c r="C17" s="75"/>
      <c r="D17" s="76"/>
    </row>
    <row r="18" spans="2:4" ht="24" customHeight="1">
      <c r="B18" s="75"/>
      <c r="C18" s="75"/>
      <c r="D18" s="76"/>
    </row>
    <row r="19" spans="2:4" ht="24" customHeight="1">
      <c r="B19" s="75"/>
      <c r="C19" s="75"/>
      <c r="D19" s="76"/>
    </row>
    <row r="20" spans="2:4" ht="24" customHeight="1">
      <c r="B20" s="75"/>
      <c r="C20" s="75"/>
      <c r="D20" s="76"/>
    </row>
    <row r="21" spans="2:4" ht="24" customHeight="1">
      <c r="B21" s="75"/>
      <c r="C21" s="75"/>
      <c r="D21" s="76"/>
    </row>
    <row r="22" spans="2:4" ht="24" customHeight="1">
      <c r="B22" s="75"/>
      <c r="C22" s="75"/>
      <c r="D22" s="76"/>
    </row>
    <row r="23" spans="2:4" ht="24" customHeight="1">
      <c r="B23" s="75"/>
      <c r="C23" s="75"/>
      <c r="D23" s="76"/>
    </row>
    <row r="24" spans="2:4" ht="24" customHeight="1">
      <c r="B24" s="75"/>
      <c r="C24" s="75"/>
      <c r="D24" s="76"/>
    </row>
    <row r="25" spans="2:4" ht="24" customHeight="1">
      <c r="B25" s="75"/>
      <c r="C25" s="75"/>
      <c r="D25" s="76"/>
    </row>
    <row r="26" spans="2:4" ht="24" customHeight="1">
      <c r="B26" s="75"/>
      <c r="C26" s="75"/>
      <c r="D26" s="76"/>
    </row>
    <row r="27" spans="2:4" ht="24" customHeight="1">
      <c r="B27" s="75"/>
      <c r="C27" s="75"/>
      <c r="D27" s="76"/>
    </row>
    <row r="28" spans="2:4" ht="24" customHeight="1">
      <c r="B28" s="75"/>
      <c r="C28" s="75"/>
      <c r="D28" s="76"/>
    </row>
    <row r="29" spans="2:4" ht="24" customHeight="1">
      <c r="B29" s="75"/>
      <c r="C29" s="75"/>
      <c r="D29" s="76"/>
    </row>
    <row r="30" spans="2:4" ht="24" customHeight="1">
      <c r="B30" s="75"/>
      <c r="C30" s="75"/>
      <c r="D30" s="76"/>
    </row>
    <row r="31" spans="2:4" ht="24" customHeight="1">
      <c r="B31" s="75"/>
      <c r="C31" s="75"/>
      <c r="D31" s="76"/>
    </row>
    <row r="32" spans="2:4" ht="24" customHeight="1">
      <c r="B32" s="75"/>
      <c r="C32" s="75"/>
      <c r="D32" s="76"/>
    </row>
    <row r="33" spans="2:4" ht="24" customHeight="1">
      <c r="B33" s="75"/>
      <c r="C33" s="75"/>
      <c r="D33" s="76"/>
    </row>
    <row r="34" spans="2:4" ht="24" customHeight="1">
      <c r="B34" s="75"/>
      <c r="C34" s="75"/>
      <c r="D34" s="76"/>
    </row>
    <row r="35" spans="2:4" ht="24" customHeight="1">
      <c r="B35" s="75"/>
      <c r="C35" s="75"/>
      <c r="D35" s="76"/>
    </row>
    <row r="36" spans="2:4" ht="24" customHeight="1">
      <c r="B36" s="75"/>
      <c r="C36" s="75"/>
      <c r="D36" s="76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view="pageBreakPreview" zoomScale="60" zoomScaleNormal="80" zoomScalePageLayoutView="0" workbookViewId="0" topLeftCell="I10">
      <selection activeCell="I16" sqref="I16"/>
    </sheetView>
  </sheetViews>
  <sheetFormatPr defaultColWidth="9.125" defaultRowHeight="12.75"/>
  <cols>
    <col min="1" max="2" width="0" style="75" hidden="1" customWidth="1"/>
    <col min="3" max="4" width="2.625" style="75" customWidth="1"/>
    <col min="5" max="5" width="6.875" style="75" customWidth="1"/>
    <col min="6" max="6" width="50.625" style="75" customWidth="1"/>
    <col min="7" max="7" width="15.625" style="75" customWidth="1"/>
    <col min="8" max="8" width="15.375" style="75" customWidth="1"/>
    <col min="9" max="9" width="17.00390625" style="75" customWidth="1"/>
    <col min="10" max="10" width="17.50390625" style="75" customWidth="1"/>
    <col min="11" max="11" width="19.125" style="75" customWidth="1"/>
    <col min="12" max="12" width="40.625" style="75" customWidth="1"/>
    <col min="13" max="13" width="38.50390625" style="75" customWidth="1"/>
    <col min="14" max="14" width="20.50390625" style="75" customWidth="1"/>
    <col min="15" max="15" width="2.625" style="75" hidden="1" customWidth="1"/>
    <col min="16" max="16" width="2.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4:35" ht="12.75" customHeight="1">
      <c r="D9" s="80"/>
      <c r="E9" s="81"/>
      <c r="F9" s="146" t="s">
        <v>159</v>
      </c>
      <c r="G9" s="187"/>
      <c r="H9" s="187"/>
      <c r="I9" s="187"/>
      <c r="J9" s="187"/>
      <c r="K9" s="187"/>
      <c r="L9" s="187"/>
      <c r="M9" s="187"/>
      <c r="N9" s="81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3:31" ht="30.75" customHeight="1">
      <c r="C10" s="85"/>
      <c r="D10" s="86"/>
      <c r="E10" s="395" t="s">
        <v>36</v>
      </c>
      <c r="F10" s="396"/>
      <c r="G10" s="396"/>
      <c r="H10" s="396"/>
      <c r="I10" s="396"/>
      <c r="J10" s="396"/>
      <c r="K10" s="396"/>
      <c r="L10" s="396"/>
      <c r="M10" s="396"/>
      <c r="N10" s="397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89"/>
      <c r="Z10" s="89"/>
      <c r="AA10" s="89"/>
      <c r="AB10" s="89"/>
      <c r="AC10" s="89"/>
      <c r="AD10" s="89"/>
      <c r="AE10" s="89"/>
    </row>
    <row r="11" spans="3:31" ht="12.75" customHeight="1" thickBot="1">
      <c r="C11" s="85"/>
      <c r="D11" s="86"/>
      <c r="E11" s="81"/>
      <c r="F11" s="81"/>
      <c r="G11" s="81"/>
      <c r="H11" s="81"/>
      <c r="I11" s="81"/>
      <c r="J11" s="81"/>
      <c r="K11" s="81"/>
      <c r="L11" s="81"/>
      <c r="M11" s="81"/>
      <c r="N11" s="251"/>
      <c r="O11" s="82"/>
      <c r="P11" s="83"/>
      <c r="Q11" s="83"/>
      <c r="R11" s="83"/>
      <c r="S11" s="83"/>
      <c r="T11" s="83"/>
      <c r="U11" s="83"/>
      <c r="V11" s="83"/>
      <c r="W11" s="83"/>
      <c r="X11" s="89"/>
      <c r="Y11" s="89"/>
      <c r="Z11" s="89"/>
      <c r="AA11" s="89"/>
      <c r="AB11" s="89"/>
      <c r="AC11" s="89"/>
      <c r="AD11" s="89"/>
      <c r="AE11" s="89"/>
    </row>
    <row r="12" spans="3:31" ht="30" customHeight="1" thickBot="1">
      <c r="C12" s="85"/>
      <c r="D12" s="86"/>
      <c r="E12" s="254" t="s">
        <v>245</v>
      </c>
      <c r="F12" s="243" t="s">
        <v>399</v>
      </c>
      <c r="G12" s="244" t="s">
        <v>248</v>
      </c>
      <c r="H12" s="244" t="s">
        <v>37</v>
      </c>
      <c r="I12" s="243" t="s">
        <v>113</v>
      </c>
      <c r="J12" s="243" t="s">
        <v>114</v>
      </c>
      <c r="K12" s="244" t="s">
        <v>115</v>
      </c>
      <c r="L12" s="244" t="s">
        <v>116</v>
      </c>
      <c r="M12" s="344" t="s">
        <v>35</v>
      </c>
      <c r="N12" s="345" t="s">
        <v>117</v>
      </c>
      <c r="O12" s="82"/>
      <c r="P12" s="83"/>
      <c r="Q12" s="83"/>
      <c r="R12" s="83"/>
      <c r="S12" s="83"/>
      <c r="T12" s="83"/>
      <c r="U12" s="83"/>
      <c r="V12" s="83"/>
      <c r="W12" s="83"/>
      <c r="X12" s="89"/>
      <c r="Y12" s="89"/>
      <c r="Z12" s="89"/>
      <c r="AA12" s="89"/>
      <c r="AB12" s="89"/>
      <c r="AC12" s="89"/>
      <c r="AD12" s="89"/>
      <c r="AE12" s="89"/>
    </row>
    <row r="13" spans="3:31" ht="12" customHeight="1" thickBot="1">
      <c r="C13" s="85"/>
      <c r="D13" s="86"/>
      <c r="E13" s="259">
        <v>1</v>
      </c>
      <c r="F13" s="179">
        <f>E13+1</f>
        <v>2</v>
      </c>
      <c r="G13" s="179">
        <v>3</v>
      </c>
      <c r="H13" s="179">
        <v>4</v>
      </c>
      <c r="I13" s="179">
        <v>5</v>
      </c>
      <c r="J13" s="179">
        <v>6</v>
      </c>
      <c r="K13" s="179">
        <v>7</v>
      </c>
      <c r="L13" s="179">
        <v>8</v>
      </c>
      <c r="M13" s="132">
        <v>9</v>
      </c>
      <c r="N13" s="180">
        <v>10</v>
      </c>
      <c r="O13" s="82"/>
      <c r="P13" s="83"/>
      <c r="Q13" s="83"/>
      <c r="R13" s="83"/>
      <c r="S13" s="83"/>
      <c r="T13" s="83"/>
      <c r="U13" s="83"/>
      <c r="V13" s="83"/>
      <c r="W13" s="83"/>
      <c r="X13" s="89"/>
      <c r="Y13" s="89"/>
      <c r="Z13" s="89"/>
      <c r="AA13" s="89"/>
      <c r="AB13" s="89"/>
      <c r="AC13" s="89"/>
      <c r="AD13" s="89"/>
      <c r="AE13" s="89"/>
    </row>
    <row r="14" spans="3:31" s="137" customFormat="1" ht="29.25" customHeight="1">
      <c r="C14" s="188"/>
      <c r="D14" s="189"/>
      <c r="E14" s="282" t="s">
        <v>178</v>
      </c>
      <c r="F14" s="283" t="s">
        <v>72</v>
      </c>
      <c r="G14" s="284"/>
      <c r="H14" s="255"/>
      <c r="I14" s="256"/>
      <c r="J14" s="256"/>
      <c r="K14" s="257"/>
      <c r="L14" s="257"/>
      <c r="M14" s="340"/>
      <c r="N14" s="258"/>
      <c r="O14" s="192"/>
      <c r="P14" s="193"/>
      <c r="Q14" s="193"/>
      <c r="R14" s="193"/>
      <c r="S14" s="193"/>
      <c r="T14" s="193"/>
      <c r="U14" s="193"/>
      <c r="V14" s="193"/>
      <c r="W14" s="193"/>
      <c r="X14" s="194"/>
      <c r="Y14" s="194"/>
      <c r="Z14" s="194"/>
      <c r="AA14" s="194"/>
      <c r="AB14" s="194"/>
      <c r="AC14" s="194"/>
      <c r="AD14" s="194"/>
      <c r="AE14" s="194"/>
    </row>
    <row r="15" spans="3:31" ht="29.25" customHeight="1">
      <c r="C15" s="85"/>
      <c r="D15" s="86"/>
      <c r="E15" s="285" t="s">
        <v>427</v>
      </c>
      <c r="F15" s="286" t="s">
        <v>118</v>
      </c>
      <c r="G15" s="284"/>
      <c r="H15" s="204"/>
      <c r="I15" s="205"/>
      <c r="J15" s="205"/>
      <c r="K15" s="190"/>
      <c r="L15" s="190"/>
      <c r="M15" s="341"/>
      <c r="N15" s="207"/>
      <c r="O15" s="82"/>
      <c r="P15" s="83"/>
      <c r="Q15" s="83"/>
      <c r="R15" s="83"/>
      <c r="S15" s="83"/>
      <c r="T15" s="83"/>
      <c r="U15" s="83"/>
      <c r="V15" s="83"/>
      <c r="W15" s="83"/>
      <c r="X15" s="89"/>
      <c r="Y15" s="89"/>
      <c r="Z15" s="89"/>
      <c r="AA15" s="89"/>
      <c r="AB15" s="89"/>
      <c r="AC15" s="89"/>
      <c r="AD15" s="89"/>
      <c r="AE15" s="89"/>
    </row>
    <row r="16" spans="3:31" ht="27" customHeight="1">
      <c r="C16" s="85"/>
      <c r="D16" s="86"/>
      <c r="E16" s="285" t="s">
        <v>428</v>
      </c>
      <c r="F16" s="287" t="s">
        <v>224</v>
      </c>
      <c r="G16" s="288" t="s">
        <v>119</v>
      </c>
      <c r="H16" s="195">
        <v>11.47</v>
      </c>
      <c r="I16" s="196">
        <v>40544</v>
      </c>
      <c r="J16" s="196">
        <v>40908</v>
      </c>
      <c r="K16" s="197" t="s">
        <v>1237</v>
      </c>
      <c r="L16" s="198" t="s">
        <v>1238</v>
      </c>
      <c r="M16" s="342" t="s">
        <v>1239</v>
      </c>
      <c r="N16" s="191" t="s">
        <v>1225</v>
      </c>
      <c r="O16" s="82"/>
      <c r="P16" s="83"/>
      <c r="Q16" s="83"/>
      <c r="R16" s="83"/>
      <c r="S16" s="83"/>
      <c r="T16" s="83"/>
      <c r="U16" s="83"/>
      <c r="V16" s="83"/>
      <c r="W16" s="83"/>
      <c r="X16" s="89"/>
      <c r="Y16" s="89"/>
      <c r="Z16" s="89"/>
      <c r="AA16" s="89"/>
      <c r="AB16" s="89"/>
      <c r="AC16" s="89"/>
      <c r="AD16" s="89"/>
      <c r="AE16" s="89"/>
    </row>
    <row r="17" spans="3:31" s="137" customFormat="1" ht="28.5" customHeight="1" hidden="1">
      <c r="C17" s="188"/>
      <c r="D17" s="189"/>
      <c r="E17" s="289" t="s">
        <v>429</v>
      </c>
      <c r="F17" s="290" t="s">
        <v>225</v>
      </c>
      <c r="G17" s="284"/>
      <c r="H17" s="204"/>
      <c r="I17" s="205"/>
      <c r="J17" s="205"/>
      <c r="K17" s="190"/>
      <c r="L17" s="190"/>
      <c r="M17" s="341"/>
      <c r="N17" s="207"/>
      <c r="O17" s="192"/>
      <c r="P17" s="193"/>
      <c r="Q17" s="193"/>
      <c r="R17" s="193"/>
      <c r="S17" s="193"/>
      <c r="T17" s="193"/>
      <c r="U17" s="193"/>
      <c r="V17" s="193"/>
      <c r="W17" s="193"/>
      <c r="X17" s="194"/>
      <c r="Y17" s="194"/>
      <c r="Z17" s="194"/>
      <c r="AA17" s="194"/>
      <c r="AB17" s="194"/>
      <c r="AC17" s="194"/>
      <c r="AD17" s="194"/>
      <c r="AE17" s="194"/>
    </row>
    <row r="18" spans="3:31" ht="28.5" customHeight="1" hidden="1">
      <c r="C18" s="85"/>
      <c r="D18" s="86"/>
      <c r="E18" s="285" t="s">
        <v>430</v>
      </c>
      <c r="F18" s="291" t="s">
        <v>227</v>
      </c>
      <c r="G18" s="288" t="s">
        <v>119</v>
      </c>
      <c r="H18" s="204"/>
      <c r="I18" s="205"/>
      <c r="J18" s="205"/>
      <c r="K18" s="350"/>
      <c r="L18" s="190"/>
      <c r="M18" s="341"/>
      <c r="N18" s="207"/>
      <c r="O18" s="82"/>
      <c r="P18" s="83"/>
      <c r="Q18" s="83"/>
      <c r="R18" s="83"/>
      <c r="S18" s="83"/>
      <c r="T18" s="83"/>
      <c r="U18" s="83"/>
      <c r="V18" s="83"/>
      <c r="W18" s="83"/>
      <c r="X18" s="89"/>
      <c r="Y18" s="89"/>
      <c r="Z18" s="89"/>
      <c r="AA18" s="89"/>
      <c r="AB18" s="89"/>
      <c r="AC18" s="89"/>
      <c r="AD18" s="89"/>
      <c r="AE18" s="89"/>
    </row>
    <row r="19" spans="3:31" ht="28.5" customHeight="1" hidden="1">
      <c r="C19" s="85"/>
      <c r="D19" s="86"/>
      <c r="E19" s="285" t="s">
        <v>431</v>
      </c>
      <c r="F19" s="291" t="s">
        <v>226</v>
      </c>
      <c r="G19" s="288" t="s">
        <v>120</v>
      </c>
      <c r="H19" s="204"/>
      <c r="I19" s="205"/>
      <c r="J19" s="205"/>
      <c r="K19" s="350"/>
      <c r="L19" s="190"/>
      <c r="M19" s="341"/>
      <c r="N19" s="207"/>
      <c r="O19" s="82"/>
      <c r="P19" s="83"/>
      <c r="Q19" s="83"/>
      <c r="R19" s="83"/>
      <c r="S19" s="83"/>
      <c r="T19" s="83"/>
      <c r="U19" s="83"/>
      <c r="V19" s="83"/>
      <c r="W19" s="83"/>
      <c r="X19" s="89"/>
      <c r="Y19" s="89"/>
      <c r="Z19" s="89"/>
      <c r="AA19" s="89"/>
      <c r="AB19" s="89"/>
      <c r="AC19" s="89"/>
      <c r="AD19" s="89"/>
      <c r="AE19" s="89"/>
    </row>
    <row r="20" spans="3:31" s="137" customFormat="1" ht="29.25" customHeight="1">
      <c r="C20" s="188"/>
      <c r="D20" s="189"/>
      <c r="E20" s="289" t="s">
        <v>432</v>
      </c>
      <c r="F20" s="286" t="s">
        <v>121</v>
      </c>
      <c r="G20" s="284"/>
      <c r="H20" s="204"/>
      <c r="I20" s="205"/>
      <c r="J20" s="205"/>
      <c r="K20" s="190"/>
      <c r="L20" s="190"/>
      <c r="M20" s="341"/>
      <c r="N20" s="207"/>
      <c r="O20" s="192"/>
      <c r="P20" s="193"/>
      <c r="Q20" s="193"/>
      <c r="R20" s="193"/>
      <c r="S20" s="193"/>
      <c r="T20" s="193"/>
      <c r="U20" s="193"/>
      <c r="V20" s="193"/>
      <c r="W20" s="193"/>
      <c r="X20" s="194"/>
      <c r="Y20" s="194"/>
      <c r="Z20" s="194"/>
      <c r="AA20" s="194"/>
      <c r="AB20" s="194"/>
      <c r="AC20" s="194"/>
      <c r="AD20" s="194"/>
      <c r="AE20" s="194"/>
    </row>
    <row r="21" spans="3:31" ht="28.5" customHeight="1">
      <c r="C21" s="85"/>
      <c r="D21" s="86"/>
      <c r="E21" s="285" t="s">
        <v>433</v>
      </c>
      <c r="F21" s="287" t="s">
        <v>224</v>
      </c>
      <c r="G21" s="288" t="s">
        <v>119</v>
      </c>
      <c r="H21" s="195">
        <v>11.59</v>
      </c>
      <c r="I21" s="196">
        <v>40544</v>
      </c>
      <c r="J21" s="196">
        <v>40908</v>
      </c>
      <c r="K21" s="197" t="s">
        <v>1237</v>
      </c>
      <c r="L21" s="198" t="s">
        <v>1238</v>
      </c>
      <c r="M21" s="342" t="s">
        <v>1239</v>
      </c>
      <c r="N21" s="191" t="s">
        <v>1226</v>
      </c>
      <c r="O21" s="82"/>
      <c r="P21" s="83"/>
      <c r="Q21" s="83"/>
      <c r="R21" s="83"/>
      <c r="S21" s="83"/>
      <c r="T21" s="83"/>
      <c r="U21" s="83"/>
      <c r="V21" s="83"/>
      <c r="W21" s="83"/>
      <c r="X21" s="89"/>
      <c r="Y21" s="89"/>
      <c r="Z21" s="89"/>
      <c r="AA21" s="89"/>
      <c r="AB21" s="89"/>
      <c r="AC21" s="89"/>
      <c r="AD21" s="89"/>
      <c r="AE21" s="89"/>
    </row>
    <row r="22" spans="3:31" s="137" customFormat="1" ht="28.5" customHeight="1" hidden="1">
      <c r="C22" s="188"/>
      <c r="D22" s="189"/>
      <c r="E22" s="289" t="s">
        <v>434</v>
      </c>
      <c r="F22" s="290" t="s">
        <v>225</v>
      </c>
      <c r="G22" s="284"/>
      <c r="H22" s="204"/>
      <c r="I22" s="205"/>
      <c r="J22" s="205"/>
      <c r="K22" s="190"/>
      <c r="L22" s="190"/>
      <c r="M22" s="341"/>
      <c r="N22" s="207"/>
      <c r="O22" s="192"/>
      <c r="P22" s="193"/>
      <c r="Q22" s="193"/>
      <c r="R22" s="193"/>
      <c r="S22" s="193"/>
      <c r="T22" s="193"/>
      <c r="U22" s="193"/>
      <c r="V22" s="193"/>
      <c r="W22" s="193"/>
      <c r="X22" s="194"/>
      <c r="Y22" s="194"/>
      <c r="Z22" s="194"/>
      <c r="AA22" s="194"/>
      <c r="AB22" s="194"/>
      <c r="AC22" s="194"/>
      <c r="AD22" s="194"/>
      <c r="AE22" s="194"/>
    </row>
    <row r="23" spans="3:31" ht="28.5" customHeight="1" hidden="1">
      <c r="C23" s="85"/>
      <c r="D23" s="86"/>
      <c r="E23" s="285" t="s">
        <v>435</v>
      </c>
      <c r="F23" s="291" t="s">
        <v>227</v>
      </c>
      <c r="G23" s="288" t="s">
        <v>119</v>
      </c>
      <c r="H23" s="204"/>
      <c r="I23" s="205"/>
      <c r="J23" s="205"/>
      <c r="K23" s="350"/>
      <c r="L23" s="190"/>
      <c r="M23" s="341"/>
      <c r="N23" s="207"/>
      <c r="O23" s="82"/>
      <c r="P23" s="83"/>
      <c r="Q23" s="83"/>
      <c r="R23" s="83"/>
      <c r="S23" s="83"/>
      <c r="T23" s="83"/>
      <c r="U23" s="83"/>
      <c r="V23" s="83"/>
      <c r="W23" s="83"/>
      <c r="X23" s="89"/>
      <c r="Y23" s="89"/>
      <c r="Z23" s="89"/>
      <c r="AA23" s="89"/>
      <c r="AB23" s="89"/>
      <c r="AC23" s="89"/>
      <c r="AD23" s="89"/>
      <c r="AE23" s="89"/>
    </row>
    <row r="24" spans="3:31" ht="28.5" customHeight="1" hidden="1">
      <c r="C24" s="85"/>
      <c r="D24" s="86"/>
      <c r="E24" s="285" t="s">
        <v>436</v>
      </c>
      <c r="F24" s="291" t="s">
        <v>226</v>
      </c>
      <c r="G24" s="288" t="s">
        <v>120</v>
      </c>
      <c r="H24" s="204"/>
      <c r="I24" s="205"/>
      <c r="J24" s="205"/>
      <c r="K24" s="350"/>
      <c r="L24" s="190"/>
      <c r="M24" s="341"/>
      <c r="N24" s="207"/>
      <c r="O24" s="82"/>
      <c r="P24" s="83"/>
      <c r="Q24" s="83"/>
      <c r="R24" s="83"/>
      <c r="S24" s="83"/>
      <c r="T24" s="83"/>
      <c r="U24" s="83"/>
      <c r="V24" s="83"/>
      <c r="W24" s="83"/>
      <c r="X24" s="89"/>
      <c r="Y24" s="89"/>
      <c r="Z24" s="89"/>
      <c r="AA24" s="89"/>
      <c r="AB24" s="89"/>
      <c r="AC24" s="89"/>
      <c r="AD24" s="89"/>
      <c r="AE24" s="89"/>
    </row>
    <row r="25" spans="3:31" s="137" customFormat="1" ht="29.25" customHeight="1">
      <c r="C25" s="188"/>
      <c r="D25" s="189"/>
      <c r="E25" s="289" t="s">
        <v>437</v>
      </c>
      <c r="F25" s="286" t="s">
        <v>122</v>
      </c>
      <c r="G25" s="284"/>
      <c r="H25" s="204"/>
      <c r="I25" s="205"/>
      <c r="J25" s="205"/>
      <c r="K25" s="190"/>
      <c r="L25" s="190"/>
      <c r="M25" s="341"/>
      <c r="N25" s="207"/>
      <c r="O25" s="192"/>
      <c r="P25" s="193"/>
      <c r="Q25" s="193"/>
      <c r="R25" s="193"/>
      <c r="S25" s="193"/>
      <c r="T25" s="193"/>
      <c r="U25" s="193"/>
      <c r="V25" s="193"/>
      <c r="W25" s="193"/>
      <c r="X25" s="194"/>
      <c r="Y25" s="194"/>
      <c r="Z25" s="194"/>
      <c r="AA25" s="194"/>
      <c r="AB25" s="194"/>
      <c r="AC25" s="194"/>
      <c r="AD25" s="194"/>
      <c r="AE25" s="194"/>
    </row>
    <row r="26" spans="3:31" ht="28.5" customHeight="1">
      <c r="C26" s="85"/>
      <c r="D26" s="86"/>
      <c r="E26" s="285" t="s">
        <v>438</v>
      </c>
      <c r="F26" s="287" t="s">
        <v>224</v>
      </c>
      <c r="G26" s="288" t="s">
        <v>119</v>
      </c>
      <c r="H26" s="195">
        <v>11.59</v>
      </c>
      <c r="I26" s="196">
        <v>40544</v>
      </c>
      <c r="J26" s="196">
        <v>40908</v>
      </c>
      <c r="K26" s="197" t="s">
        <v>1237</v>
      </c>
      <c r="L26" s="198" t="s">
        <v>1238</v>
      </c>
      <c r="M26" s="342" t="s">
        <v>1239</v>
      </c>
      <c r="N26" s="191" t="s">
        <v>1226</v>
      </c>
      <c r="O26" s="82"/>
      <c r="P26" s="83"/>
      <c r="Q26" s="83"/>
      <c r="R26" s="83"/>
      <c r="S26" s="83"/>
      <c r="T26" s="83"/>
      <c r="U26" s="83"/>
      <c r="V26" s="83"/>
      <c r="W26" s="83"/>
      <c r="X26" s="89"/>
      <c r="Y26" s="89"/>
      <c r="Z26" s="89"/>
      <c r="AA26" s="89"/>
      <c r="AB26" s="89"/>
      <c r="AC26" s="89"/>
      <c r="AD26" s="89"/>
      <c r="AE26" s="89"/>
    </row>
    <row r="27" spans="3:31" s="137" customFormat="1" ht="28.5" customHeight="1" hidden="1">
      <c r="C27" s="188"/>
      <c r="D27" s="189"/>
      <c r="E27" s="289" t="s">
        <v>439</v>
      </c>
      <c r="F27" s="290" t="s">
        <v>225</v>
      </c>
      <c r="G27" s="284"/>
      <c r="H27" s="204"/>
      <c r="I27" s="205"/>
      <c r="J27" s="205"/>
      <c r="K27" s="190"/>
      <c r="L27" s="190"/>
      <c r="M27" s="341"/>
      <c r="N27" s="207"/>
      <c r="O27" s="192"/>
      <c r="P27" s="193"/>
      <c r="Q27" s="193"/>
      <c r="R27" s="193"/>
      <c r="S27" s="193"/>
      <c r="T27" s="193"/>
      <c r="U27" s="193"/>
      <c r="V27" s="193"/>
      <c r="W27" s="193"/>
      <c r="X27" s="194"/>
      <c r="Y27" s="194"/>
      <c r="Z27" s="194"/>
      <c r="AA27" s="194"/>
      <c r="AB27" s="194"/>
      <c r="AC27" s="194"/>
      <c r="AD27" s="194"/>
      <c r="AE27" s="194"/>
    </row>
    <row r="28" spans="3:31" ht="28.5" customHeight="1" hidden="1">
      <c r="C28" s="85"/>
      <c r="D28" s="86"/>
      <c r="E28" s="285" t="s">
        <v>440</v>
      </c>
      <c r="F28" s="291" t="s">
        <v>227</v>
      </c>
      <c r="G28" s="288" t="s">
        <v>119</v>
      </c>
      <c r="H28" s="204"/>
      <c r="I28" s="205"/>
      <c r="J28" s="205"/>
      <c r="K28" s="350"/>
      <c r="L28" s="190"/>
      <c r="M28" s="341"/>
      <c r="N28" s="207"/>
      <c r="O28" s="82"/>
      <c r="P28" s="83"/>
      <c r="Q28" s="83"/>
      <c r="R28" s="83"/>
      <c r="S28" s="83"/>
      <c r="T28" s="83"/>
      <c r="U28" s="83"/>
      <c r="V28" s="83"/>
      <c r="W28" s="83"/>
      <c r="X28" s="89"/>
      <c r="Y28" s="89"/>
      <c r="Z28" s="89"/>
      <c r="AA28" s="89"/>
      <c r="AB28" s="89"/>
      <c r="AC28" s="89"/>
      <c r="AD28" s="89"/>
      <c r="AE28" s="89"/>
    </row>
    <row r="29" spans="3:31" ht="28.5" customHeight="1" hidden="1">
      <c r="C29" s="85"/>
      <c r="D29" s="86"/>
      <c r="E29" s="285" t="s">
        <v>441</v>
      </c>
      <c r="F29" s="291" t="s">
        <v>226</v>
      </c>
      <c r="G29" s="288" t="s">
        <v>120</v>
      </c>
      <c r="H29" s="204"/>
      <c r="I29" s="205"/>
      <c r="J29" s="205"/>
      <c r="K29" s="350"/>
      <c r="L29" s="190"/>
      <c r="M29" s="341"/>
      <c r="N29" s="207"/>
      <c r="O29" s="82"/>
      <c r="P29" s="83"/>
      <c r="Q29" s="83"/>
      <c r="R29" s="83"/>
      <c r="S29" s="83"/>
      <c r="T29" s="83"/>
      <c r="U29" s="83"/>
      <c r="V29" s="83"/>
      <c r="W29" s="83"/>
      <c r="X29" s="89"/>
      <c r="Y29" s="89"/>
      <c r="Z29" s="89"/>
      <c r="AA29" s="89"/>
      <c r="AB29" s="89"/>
      <c r="AC29" s="89"/>
      <c r="AD29" s="89"/>
      <c r="AE29" s="89"/>
    </row>
    <row r="30" spans="3:31" ht="30" customHeight="1">
      <c r="C30" s="85"/>
      <c r="D30" s="86"/>
      <c r="E30" s="292" t="s">
        <v>400</v>
      </c>
      <c r="F30" s="293" t="s">
        <v>124</v>
      </c>
      <c r="G30" s="288" t="s">
        <v>119</v>
      </c>
      <c r="H30" s="195">
        <v>0</v>
      </c>
      <c r="I30" s="196"/>
      <c r="J30" s="196"/>
      <c r="K30" s="197"/>
      <c r="L30" s="198"/>
      <c r="M30" s="342"/>
      <c r="N30" s="191"/>
      <c r="O30" s="82"/>
      <c r="P30" s="83"/>
      <c r="Q30" s="83"/>
      <c r="R30" s="83"/>
      <c r="S30" s="83"/>
      <c r="T30" s="83"/>
      <c r="U30" s="83"/>
      <c r="V30" s="83"/>
      <c r="W30" s="83"/>
      <c r="X30" s="89"/>
      <c r="Y30" s="89"/>
      <c r="Z30" s="89"/>
      <c r="AA30" s="89"/>
      <c r="AB30" s="89"/>
      <c r="AC30" s="89"/>
      <c r="AD30" s="89"/>
      <c r="AE30" s="89"/>
    </row>
    <row r="31" spans="3:31" ht="29.25" customHeight="1">
      <c r="C31" s="85"/>
      <c r="D31" s="86"/>
      <c r="E31" s="285" t="s">
        <v>346</v>
      </c>
      <c r="F31" s="294" t="s">
        <v>125</v>
      </c>
      <c r="G31" s="288" t="s">
        <v>119</v>
      </c>
      <c r="H31" s="195">
        <v>0</v>
      </c>
      <c r="I31" s="196"/>
      <c r="J31" s="196"/>
      <c r="K31" s="197"/>
      <c r="L31" s="198"/>
      <c r="M31" s="342"/>
      <c r="N31" s="191"/>
      <c r="O31" s="82"/>
      <c r="P31" s="83"/>
      <c r="Q31" s="83"/>
      <c r="R31" s="83"/>
      <c r="S31" s="83"/>
      <c r="T31" s="83"/>
      <c r="U31" s="83"/>
      <c r="V31" s="83"/>
      <c r="W31" s="83"/>
      <c r="X31" s="89"/>
      <c r="Y31" s="89"/>
      <c r="Z31" s="89"/>
      <c r="AA31" s="89"/>
      <c r="AB31" s="89"/>
      <c r="AC31" s="89"/>
      <c r="AD31" s="89"/>
      <c r="AE31" s="89"/>
    </row>
    <row r="32" spans="3:31" ht="29.25" customHeight="1">
      <c r="C32" s="85"/>
      <c r="D32" s="86"/>
      <c r="E32" s="285" t="s">
        <v>347</v>
      </c>
      <c r="F32" s="294" t="s">
        <v>143</v>
      </c>
      <c r="G32" s="288" t="s">
        <v>119</v>
      </c>
      <c r="H32" s="195">
        <v>0</v>
      </c>
      <c r="I32" s="196"/>
      <c r="J32" s="196"/>
      <c r="K32" s="197"/>
      <c r="L32" s="198"/>
      <c r="M32" s="342"/>
      <c r="N32" s="191"/>
      <c r="O32" s="82"/>
      <c r="P32" s="83"/>
      <c r="Q32" s="83"/>
      <c r="R32" s="83"/>
      <c r="S32" s="83"/>
      <c r="T32" s="83"/>
      <c r="U32" s="83"/>
      <c r="V32" s="83"/>
      <c r="W32" s="83"/>
      <c r="X32" s="89"/>
      <c r="Y32" s="89"/>
      <c r="Z32" s="89"/>
      <c r="AA32" s="89"/>
      <c r="AB32" s="89"/>
      <c r="AC32" s="89"/>
      <c r="AD32" s="89"/>
      <c r="AE32" s="89"/>
    </row>
    <row r="33" spans="3:31" ht="29.25" customHeight="1">
      <c r="C33" s="85"/>
      <c r="D33" s="86"/>
      <c r="E33" s="285" t="s">
        <v>348</v>
      </c>
      <c r="F33" s="294" t="s">
        <v>126</v>
      </c>
      <c r="G33" s="288" t="s">
        <v>119</v>
      </c>
      <c r="H33" s="195">
        <v>0</v>
      </c>
      <c r="I33" s="196"/>
      <c r="J33" s="196"/>
      <c r="K33" s="197"/>
      <c r="L33" s="198"/>
      <c r="M33" s="342"/>
      <c r="N33" s="191"/>
      <c r="O33" s="82"/>
      <c r="P33" s="83"/>
      <c r="Q33" s="83"/>
      <c r="R33" s="83"/>
      <c r="S33" s="83"/>
      <c r="T33" s="83"/>
      <c r="U33" s="83"/>
      <c r="V33" s="83"/>
      <c r="W33" s="83"/>
      <c r="X33" s="89"/>
      <c r="Y33" s="89"/>
      <c r="Z33" s="89"/>
      <c r="AA33" s="89"/>
      <c r="AB33" s="89"/>
      <c r="AC33" s="89"/>
      <c r="AD33" s="89"/>
      <c r="AE33" s="89"/>
    </row>
    <row r="34" spans="3:31" ht="30" customHeight="1">
      <c r="C34" s="85"/>
      <c r="D34" s="86"/>
      <c r="E34" s="292" t="s">
        <v>353</v>
      </c>
      <c r="F34" s="293" t="s">
        <v>39</v>
      </c>
      <c r="G34" s="288" t="s">
        <v>119</v>
      </c>
      <c r="H34" s="195">
        <v>0</v>
      </c>
      <c r="I34" s="196"/>
      <c r="J34" s="196"/>
      <c r="K34" s="197"/>
      <c r="L34" s="198"/>
      <c r="M34" s="342"/>
      <c r="N34" s="191"/>
      <c r="O34" s="82"/>
      <c r="P34" s="83"/>
      <c r="Q34" s="83"/>
      <c r="R34" s="83"/>
      <c r="S34" s="83"/>
      <c r="T34" s="83"/>
      <c r="U34" s="83"/>
      <c r="V34" s="83"/>
      <c r="W34" s="83"/>
      <c r="X34" s="89"/>
      <c r="Y34" s="89"/>
      <c r="Z34" s="89"/>
      <c r="AA34" s="89"/>
      <c r="AB34" s="89"/>
      <c r="AC34" s="89"/>
      <c r="AD34" s="89"/>
      <c r="AE34" s="89"/>
    </row>
    <row r="35" spans="3:31" ht="36" customHeight="1">
      <c r="C35" s="85"/>
      <c r="D35" s="86"/>
      <c r="E35" s="292" t="s">
        <v>401</v>
      </c>
      <c r="F35" s="293" t="s">
        <v>40</v>
      </c>
      <c r="G35" s="288" t="s">
        <v>123</v>
      </c>
      <c r="H35" s="195">
        <v>641.375</v>
      </c>
      <c r="I35" s="196">
        <v>39893</v>
      </c>
      <c r="J35" s="196">
        <v>40908</v>
      </c>
      <c r="K35" s="197" t="s">
        <v>1219</v>
      </c>
      <c r="L35" s="198" t="s">
        <v>1220</v>
      </c>
      <c r="M35" s="342" t="s">
        <v>1221</v>
      </c>
      <c r="N35" s="191" t="s">
        <v>1226</v>
      </c>
      <c r="O35" s="82"/>
      <c r="P35" s="83"/>
      <c r="Q35" s="83"/>
      <c r="R35" s="83"/>
      <c r="S35" s="83"/>
      <c r="T35" s="83"/>
      <c r="U35" s="83"/>
      <c r="V35" s="83"/>
      <c r="W35" s="83"/>
      <c r="X35" s="89"/>
      <c r="Y35" s="89"/>
      <c r="Z35" s="89"/>
      <c r="AA35" s="89"/>
      <c r="AB35" s="89"/>
      <c r="AC35" s="89"/>
      <c r="AD35" s="89"/>
      <c r="AE35" s="89"/>
    </row>
    <row r="36" spans="3:31" ht="30" customHeight="1" hidden="1" thickBot="1">
      <c r="C36" s="85"/>
      <c r="D36" s="86"/>
      <c r="E36" s="295" t="s">
        <v>402</v>
      </c>
      <c r="F36" s="296" t="s">
        <v>41</v>
      </c>
      <c r="G36" s="297" t="s">
        <v>123</v>
      </c>
      <c r="H36" s="199"/>
      <c r="I36" s="206"/>
      <c r="J36" s="206"/>
      <c r="K36" s="200"/>
      <c r="L36" s="201"/>
      <c r="M36" s="343"/>
      <c r="N36" s="202"/>
      <c r="O36" s="82"/>
      <c r="P36" s="83"/>
      <c r="Q36" s="83"/>
      <c r="R36" s="83"/>
      <c r="S36" s="83"/>
      <c r="T36" s="83"/>
      <c r="U36" s="83"/>
      <c r="V36" s="83"/>
      <c r="W36" s="83"/>
      <c r="X36" s="89"/>
      <c r="Y36" s="89"/>
      <c r="Z36" s="89"/>
      <c r="AA36" s="89"/>
      <c r="AB36" s="89"/>
      <c r="AC36" s="89"/>
      <c r="AD36" s="89"/>
      <c r="AE36" s="89"/>
    </row>
    <row r="37" spans="3:15" ht="11.25">
      <c r="C37" s="96"/>
      <c r="D37" s="104"/>
      <c r="E37" s="203"/>
      <c r="F37" s="106"/>
      <c r="G37" s="106"/>
      <c r="H37" s="106"/>
      <c r="I37" s="106"/>
      <c r="J37" s="106"/>
      <c r="K37" s="106"/>
      <c r="L37" s="106"/>
      <c r="M37" s="106"/>
      <c r="N37" s="107"/>
      <c r="O37" s="108"/>
    </row>
    <row r="38" spans="3:14" ht="11.25">
      <c r="C38" s="96"/>
      <c r="D38" s="96"/>
      <c r="E38" s="96"/>
      <c r="F38" s="109"/>
      <c r="G38" s="109"/>
      <c r="H38" s="109"/>
      <c r="I38" s="109"/>
      <c r="J38" s="109"/>
      <c r="K38" s="109"/>
      <c r="L38" s="109"/>
      <c r="M38" s="109"/>
      <c r="N38" s="110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view="pageBreakPreview" zoomScale="80" zoomScaleSheetLayoutView="80" zoomScalePageLayoutView="0" workbookViewId="0" topLeftCell="D18">
      <selection activeCell="G40" sqref="G40"/>
    </sheetView>
  </sheetViews>
  <sheetFormatPr defaultColWidth="9.125" defaultRowHeight="12.75"/>
  <cols>
    <col min="1" max="2" width="0" style="75" hidden="1" customWidth="1"/>
    <col min="3" max="3" width="3.625" style="75" hidden="1" customWidth="1"/>
    <col min="4" max="4" width="0.6171875" style="75" customWidth="1"/>
    <col min="5" max="5" width="6.875" style="75" customWidth="1"/>
    <col min="6" max="6" width="50.625" style="75" customWidth="1"/>
    <col min="7" max="7" width="39.50390625" style="75" customWidth="1"/>
    <col min="8" max="8" width="3.625" style="75" hidden="1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159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5" t="s">
        <v>144</v>
      </c>
      <c r="F10" s="396"/>
      <c r="G10" s="397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245</v>
      </c>
      <c r="F12" s="91" t="s">
        <v>399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8" ht="42" customHeight="1">
      <c r="C14" s="96"/>
      <c r="D14" s="97"/>
      <c r="E14" s="117">
        <v>1</v>
      </c>
      <c r="F14" s="99" t="s">
        <v>343</v>
      </c>
      <c r="G14" s="301">
        <v>0</v>
      </c>
      <c r="H14" s="100"/>
    </row>
    <row r="15" spans="3:8" ht="42" customHeight="1">
      <c r="C15" s="96"/>
      <c r="D15" s="97"/>
      <c r="E15" s="117">
        <v>2</v>
      </c>
      <c r="F15" s="99" t="s">
        <v>344</v>
      </c>
      <c r="G15" s="147">
        <f>SUM(G16:G22)</f>
        <v>84</v>
      </c>
      <c r="H15" s="100"/>
    </row>
    <row r="16" spans="3:8" ht="23.25" customHeight="1">
      <c r="C16" s="96"/>
      <c r="D16" s="97"/>
      <c r="E16" s="117" t="s">
        <v>346</v>
      </c>
      <c r="F16" s="133" t="s">
        <v>354</v>
      </c>
      <c r="G16" s="125">
        <v>12</v>
      </c>
      <c r="H16" s="100"/>
    </row>
    <row r="17" spans="3:8" ht="23.25" customHeight="1">
      <c r="C17" s="96"/>
      <c r="D17" s="97"/>
      <c r="E17" s="117" t="s">
        <v>347</v>
      </c>
      <c r="F17" s="133" t="s">
        <v>355</v>
      </c>
      <c r="G17" s="125">
        <v>12</v>
      </c>
      <c r="H17" s="100"/>
    </row>
    <row r="18" spans="3:8" ht="23.25" customHeight="1">
      <c r="C18" s="96"/>
      <c r="D18" s="97"/>
      <c r="E18" s="117" t="s">
        <v>348</v>
      </c>
      <c r="F18" s="133" t="s">
        <v>356</v>
      </c>
      <c r="G18" s="125">
        <v>12</v>
      </c>
      <c r="H18" s="100"/>
    </row>
    <row r="19" spans="3:8" ht="23.25" customHeight="1">
      <c r="C19" s="96"/>
      <c r="D19" s="97"/>
      <c r="E19" s="117" t="s">
        <v>349</v>
      </c>
      <c r="F19" s="133" t="s">
        <v>357</v>
      </c>
      <c r="G19" s="125">
        <v>12</v>
      </c>
      <c r="H19" s="100"/>
    </row>
    <row r="20" spans="3:8" ht="23.25" customHeight="1">
      <c r="C20" s="96"/>
      <c r="D20" s="97"/>
      <c r="E20" s="117" t="s">
        <v>350</v>
      </c>
      <c r="F20" s="133" t="s">
        <v>358</v>
      </c>
      <c r="G20" s="125">
        <v>12</v>
      </c>
      <c r="H20" s="100"/>
    </row>
    <row r="21" spans="3:8" ht="23.25" customHeight="1">
      <c r="C21" s="96"/>
      <c r="D21" s="97"/>
      <c r="E21" s="117" t="s">
        <v>351</v>
      </c>
      <c r="F21" s="133" t="s">
        <v>359</v>
      </c>
      <c r="G21" s="125">
        <v>12</v>
      </c>
      <c r="H21" s="100"/>
    </row>
    <row r="22" spans="3:8" ht="23.25" customHeight="1">
      <c r="C22" s="96"/>
      <c r="D22" s="97"/>
      <c r="E22" s="117" t="s">
        <v>352</v>
      </c>
      <c r="F22" s="133" t="s">
        <v>360</v>
      </c>
      <c r="G22" s="125">
        <v>12</v>
      </c>
      <c r="H22" s="100"/>
    </row>
    <row r="23" spans="3:8" ht="63" customHeight="1">
      <c r="C23" s="96"/>
      <c r="D23" s="97"/>
      <c r="E23" s="117" t="s">
        <v>353</v>
      </c>
      <c r="F23" s="99" t="s">
        <v>345</v>
      </c>
      <c r="G23" s="147">
        <f>SUM(G24:G30)</f>
        <v>33</v>
      </c>
      <c r="H23" s="100"/>
    </row>
    <row r="24" spans="3:8" ht="21.75" customHeight="1">
      <c r="C24" s="96"/>
      <c r="D24" s="97"/>
      <c r="E24" s="117" t="s">
        <v>249</v>
      </c>
      <c r="F24" s="133" t="s">
        <v>354</v>
      </c>
      <c r="G24" s="125"/>
      <c r="H24" s="100"/>
    </row>
    <row r="25" spans="3:8" ht="21.75" customHeight="1">
      <c r="C25" s="96"/>
      <c r="D25" s="97"/>
      <c r="E25" s="117" t="s">
        <v>250</v>
      </c>
      <c r="F25" s="133" t="s">
        <v>355</v>
      </c>
      <c r="G25" s="125"/>
      <c r="H25" s="100"/>
    </row>
    <row r="26" spans="3:8" ht="21.75" customHeight="1">
      <c r="C26" s="96"/>
      <c r="D26" s="97"/>
      <c r="E26" s="117" t="s">
        <v>146</v>
      </c>
      <c r="F26" s="133" t="s">
        <v>356</v>
      </c>
      <c r="G26" s="125"/>
      <c r="H26" s="100"/>
    </row>
    <row r="27" spans="3:8" ht="21.75" customHeight="1">
      <c r="C27" s="96"/>
      <c r="D27" s="97"/>
      <c r="E27" s="117" t="s">
        <v>148</v>
      </c>
      <c r="F27" s="133" t="s">
        <v>357</v>
      </c>
      <c r="G27" s="125">
        <v>5</v>
      </c>
      <c r="H27" s="100"/>
    </row>
    <row r="28" spans="3:8" ht="21.75" customHeight="1">
      <c r="C28" s="96"/>
      <c r="D28" s="97"/>
      <c r="E28" s="117" t="s">
        <v>149</v>
      </c>
      <c r="F28" s="133" t="s">
        <v>358</v>
      </c>
      <c r="G28" s="125">
        <v>5</v>
      </c>
      <c r="H28" s="100"/>
    </row>
    <row r="29" spans="3:8" ht="21.75" customHeight="1">
      <c r="C29" s="96"/>
      <c r="D29" s="97"/>
      <c r="E29" s="117" t="s">
        <v>150</v>
      </c>
      <c r="F29" s="134" t="s">
        <v>359</v>
      </c>
      <c r="G29" s="122"/>
      <c r="H29" s="100"/>
    </row>
    <row r="30" spans="3:8" ht="20.25" customHeight="1">
      <c r="C30" s="96"/>
      <c r="D30" s="97"/>
      <c r="E30" s="115" t="s">
        <v>151</v>
      </c>
      <c r="F30" s="134" t="s">
        <v>360</v>
      </c>
      <c r="G30" s="122">
        <v>23</v>
      </c>
      <c r="H30" s="100"/>
    </row>
    <row r="31" spans="3:8" ht="48.75" customHeight="1" hidden="1" thickBot="1">
      <c r="C31" s="96"/>
      <c r="D31" s="97"/>
      <c r="E31" s="208" t="s">
        <v>401</v>
      </c>
      <c r="F31" s="209" t="s">
        <v>59</v>
      </c>
      <c r="G31" s="210"/>
      <c r="H31" s="100"/>
    </row>
    <row r="32" spans="3:8" ht="11.25">
      <c r="C32" s="96"/>
      <c r="D32" s="104"/>
      <c r="E32" s="105"/>
      <c r="F32" s="106"/>
      <c r="G32" s="107"/>
      <c r="H32" s="10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M54"/>
  <sheetViews>
    <sheetView zoomScale="80" zoomScaleNormal="80" zoomScalePageLayoutView="0" workbookViewId="0" topLeftCell="C38">
      <selection activeCell="P47" sqref="P47"/>
    </sheetView>
  </sheetViews>
  <sheetFormatPr defaultColWidth="9.125" defaultRowHeight="12.75"/>
  <cols>
    <col min="1" max="2" width="0" style="75" hidden="1" customWidth="1"/>
    <col min="3" max="3" width="0.12890625" style="75" customWidth="1"/>
    <col min="4" max="4" width="8.50390625" style="75" hidden="1" customWidth="1"/>
    <col min="5" max="5" width="6.875" style="75" customWidth="1"/>
    <col min="6" max="6" width="50.625" style="75" customWidth="1"/>
    <col min="7" max="7" width="40.625" style="75" customWidth="1"/>
    <col min="8" max="8" width="24.625" style="169" customWidth="1"/>
    <col min="9" max="9" width="40.625" style="75" hidden="1" customWidth="1"/>
    <col min="10" max="10" width="13.625" style="75" hidden="1" customWidth="1"/>
    <col min="11" max="11" width="29.50390625" style="75" customWidth="1"/>
    <col min="12" max="12" width="31.50390625" style="75" customWidth="1"/>
    <col min="13" max="13" width="32.50390625" style="75" customWidth="1"/>
    <col min="14" max="14" width="34.375" style="75" customWidth="1"/>
    <col min="15" max="16" width="40.625" style="75" customWidth="1"/>
    <col min="17" max="17" width="29.00390625" style="75" customWidth="1"/>
    <col min="18" max="18" width="40.625" style="75" hidden="1" customWidth="1"/>
    <col min="19" max="19" width="19.375" style="75" hidden="1" customWidth="1"/>
    <col min="20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9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9"/>
    </row>
    <row r="9" spans="4:39" ht="12.75" customHeight="1">
      <c r="D9" s="80"/>
      <c r="E9" s="81"/>
      <c r="F9" s="239" t="s">
        <v>159</v>
      </c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2"/>
      <c r="T9" s="83"/>
      <c r="U9" s="83"/>
      <c r="V9" s="83"/>
      <c r="W9" s="83"/>
      <c r="X9" s="83"/>
      <c r="Y9" s="83"/>
      <c r="Z9" s="83"/>
      <c r="AA9" s="83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</row>
    <row r="10" spans="3:35" ht="30.75" customHeight="1">
      <c r="C10" s="85"/>
      <c r="D10" s="86"/>
      <c r="E10" s="395" t="s">
        <v>38</v>
      </c>
      <c r="F10" s="396"/>
      <c r="G10" s="397"/>
      <c r="H10" s="157"/>
      <c r="I10" s="152"/>
      <c r="J10" s="157"/>
      <c r="K10" s="157"/>
      <c r="L10" s="157"/>
      <c r="M10" s="157"/>
      <c r="N10" s="157"/>
      <c r="O10" s="157"/>
      <c r="P10" s="157"/>
      <c r="Q10" s="157"/>
      <c r="R10" s="157"/>
      <c r="S10" s="87"/>
      <c r="T10" s="88"/>
      <c r="U10" s="88"/>
      <c r="V10" s="88"/>
      <c r="W10" s="88"/>
      <c r="X10" s="88"/>
      <c r="Y10" s="88"/>
      <c r="Z10" s="88"/>
      <c r="AA10" s="88"/>
      <c r="AB10" s="89"/>
      <c r="AC10" s="89"/>
      <c r="AD10" s="89"/>
      <c r="AE10" s="89"/>
      <c r="AF10" s="89"/>
      <c r="AG10" s="89"/>
      <c r="AH10" s="89"/>
      <c r="AI10" s="89"/>
    </row>
    <row r="11" spans="3:35" ht="12.75" customHeight="1" thickBot="1">
      <c r="C11" s="85"/>
      <c r="D11" s="86"/>
      <c r="E11" s="81"/>
      <c r="F11" s="81"/>
      <c r="G11" s="251"/>
      <c r="H11" s="252"/>
      <c r="I11" s="152"/>
      <c r="J11" s="252"/>
      <c r="K11" s="252"/>
      <c r="L11" s="252"/>
      <c r="M11" s="252"/>
      <c r="N11" s="252"/>
      <c r="O11" s="252"/>
      <c r="P11" s="252"/>
      <c r="Q11" s="252"/>
      <c r="R11" s="252"/>
      <c r="S11" s="82"/>
      <c r="T11" s="83"/>
      <c r="U11" s="83"/>
      <c r="V11" s="83"/>
      <c r="W11" s="83"/>
      <c r="X11" s="83"/>
      <c r="Y11" s="83"/>
      <c r="Z11" s="83"/>
      <c r="AA11" s="83"/>
      <c r="AB11" s="89"/>
      <c r="AC11" s="89"/>
      <c r="AD11" s="89"/>
      <c r="AE11" s="89"/>
      <c r="AF11" s="89"/>
      <c r="AG11" s="89"/>
      <c r="AH11" s="89"/>
      <c r="AI11" s="89"/>
    </row>
    <row r="12" spans="3:35" ht="30" customHeight="1" thickBot="1">
      <c r="C12" s="85"/>
      <c r="D12" s="86"/>
      <c r="E12" s="242" t="s">
        <v>245</v>
      </c>
      <c r="F12" s="243" t="s">
        <v>399</v>
      </c>
      <c r="G12" s="244" t="s">
        <v>37</v>
      </c>
      <c r="H12" s="245" t="s">
        <v>333</v>
      </c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82"/>
      <c r="T12" s="83"/>
      <c r="U12" s="83"/>
      <c r="V12" s="83"/>
      <c r="W12" s="83"/>
      <c r="X12" s="83"/>
      <c r="Y12" s="83"/>
      <c r="Z12" s="83"/>
      <c r="AA12" s="83"/>
      <c r="AB12" s="89"/>
      <c r="AC12" s="89"/>
      <c r="AD12" s="89"/>
      <c r="AE12" s="89"/>
      <c r="AF12" s="89"/>
      <c r="AG12" s="89"/>
      <c r="AH12" s="89"/>
      <c r="AI12" s="89"/>
    </row>
    <row r="13" spans="3:35" ht="12" customHeight="1" thickBot="1">
      <c r="C13" s="85"/>
      <c r="D13" s="86"/>
      <c r="E13" s="178">
        <v>1</v>
      </c>
      <c r="F13" s="179">
        <f>E13+1</f>
        <v>2</v>
      </c>
      <c r="G13" s="179">
        <f>F13+1</f>
        <v>3</v>
      </c>
      <c r="H13" s="180">
        <f>G13+1</f>
        <v>4</v>
      </c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82"/>
      <c r="T13" s="83"/>
      <c r="U13" s="83"/>
      <c r="V13" s="83"/>
      <c r="W13" s="83"/>
      <c r="X13" s="83"/>
      <c r="Y13" s="83"/>
      <c r="Z13" s="83"/>
      <c r="AA13" s="83"/>
      <c r="AB13" s="89"/>
      <c r="AC13" s="89"/>
      <c r="AD13" s="89"/>
      <c r="AE13" s="89"/>
      <c r="AF13" s="89"/>
      <c r="AG13" s="89"/>
      <c r="AH13" s="89"/>
      <c r="AI13" s="89"/>
    </row>
    <row r="14" spans="3:19" ht="79.5">
      <c r="C14" s="96"/>
      <c r="D14" s="97"/>
      <c r="E14" s="113">
        <v>1</v>
      </c>
      <c r="F14" s="269" t="s">
        <v>105</v>
      </c>
      <c r="G14" s="351" t="s">
        <v>1227</v>
      </c>
      <c r="H14" s="270"/>
      <c r="I14" s="165"/>
      <c r="J14" s="275" t="s">
        <v>385</v>
      </c>
      <c r="K14" s="353" t="s">
        <v>1229</v>
      </c>
      <c r="L14" s="353" t="s">
        <v>1230</v>
      </c>
      <c r="M14" s="353" t="s">
        <v>1231</v>
      </c>
      <c r="N14" s="353" t="s">
        <v>1232</v>
      </c>
      <c r="O14" s="353" t="s">
        <v>1233</v>
      </c>
      <c r="P14" s="353" t="s">
        <v>1234</v>
      </c>
      <c r="Q14" s="353" t="s">
        <v>1235</v>
      </c>
      <c r="R14" s="272"/>
      <c r="S14" s="240" t="s">
        <v>69</v>
      </c>
    </row>
    <row r="15" spans="3:19" ht="51" customHeight="1">
      <c r="C15" s="96"/>
      <c r="D15" s="97"/>
      <c r="E15" s="115">
        <v>2</v>
      </c>
      <c r="F15" s="158" t="s">
        <v>106</v>
      </c>
      <c r="G15" s="352" t="s">
        <v>1228</v>
      </c>
      <c r="H15" s="170"/>
      <c r="I15" s="166"/>
      <c r="J15" s="276" t="s">
        <v>71</v>
      </c>
      <c r="K15" s="276" t="s">
        <v>71</v>
      </c>
      <c r="L15" s="276" t="s">
        <v>71</v>
      </c>
      <c r="M15" s="276" t="s">
        <v>71</v>
      </c>
      <c r="N15" s="276" t="s">
        <v>71</v>
      </c>
      <c r="O15" s="276" t="s">
        <v>71</v>
      </c>
      <c r="P15" s="276" t="s">
        <v>71</v>
      </c>
      <c r="Q15" s="276" t="s">
        <v>71</v>
      </c>
      <c r="R15" s="272"/>
      <c r="S15" s="100"/>
    </row>
    <row r="16" spans="3:19" ht="29.25" customHeight="1">
      <c r="C16" s="96"/>
      <c r="D16" s="97"/>
      <c r="E16" s="115">
        <v>3</v>
      </c>
      <c r="F16" s="159" t="s">
        <v>107</v>
      </c>
      <c r="G16" s="155" t="s">
        <v>232</v>
      </c>
      <c r="H16" s="171"/>
      <c r="I16" s="166"/>
      <c r="J16" s="276" t="s">
        <v>71</v>
      </c>
      <c r="K16" s="276" t="s">
        <v>71</v>
      </c>
      <c r="L16" s="276" t="s">
        <v>71</v>
      </c>
      <c r="M16" s="276" t="s">
        <v>71</v>
      </c>
      <c r="N16" s="276" t="s">
        <v>71</v>
      </c>
      <c r="O16" s="276" t="s">
        <v>71</v>
      </c>
      <c r="P16" s="276" t="s">
        <v>71</v>
      </c>
      <c r="Q16" s="276" t="s">
        <v>71</v>
      </c>
      <c r="R16" s="272"/>
      <c r="S16" s="100"/>
    </row>
    <row r="17" spans="3:19" ht="29.25" customHeight="1">
      <c r="C17" s="96"/>
      <c r="D17" s="97"/>
      <c r="E17" s="115">
        <v>4</v>
      </c>
      <c r="F17" s="159" t="s">
        <v>108</v>
      </c>
      <c r="G17" s="155" t="s">
        <v>234</v>
      </c>
      <c r="H17" s="171"/>
      <c r="I17" s="166"/>
      <c r="J17" s="276" t="s">
        <v>71</v>
      </c>
      <c r="K17" s="276" t="s">
        <v>71</v>
      </c>
      <c r="L17" s="276" t="s">
        <v>71</v>
      </c>
      <c r="M17" s="276" t="s">
        <v>71</v>
      </c>
      <c r="N17" s="276" t="s">
        <v>71</v>
      </c>
      <c r="O17" s="276" t="s">
        <v>71</v>
      </c>
      <c r="P17" s="276" t="s">
        <v>71</v>
      </c>
      <c r="Q17" s="276" t="s">
        <v>71</v>
      </c>
      <c r="R17" s="272"/>
      <c r="S17" s="100"/>
    </row>
    <row r="18" spans="3:19" ht="29.25" customHeight="1">
      <c r="C18" s="96"/>
      <c r="D18" s="97"/>
      <c r="E18" s="115">
        <v>5</v>
      </c>
      <c r="F18" s="158" t="s">
        <v>50</v>
      </c>
      <c r="G18" s="156">
        <v>39000</v>
      </c>
      <c r="H18" s="172"/>
      <c r="I18" s="167"/>
      <c r="J18" s="277" t="s">
        <v>71</v>
      </c>
      <c r="K18" s="277" t="s">
        <v>71</v>
      </c>
      <c r="L18" s="277" t="s">
        <v>71</v>
      </c>
      <c r="M18" s="277" t="s">
        <v>71</v>
      </c>
      <c r="N18" s="277" t="s">
        <v>71</v>
      </c>
      <c r="O18" s="277" t="s">
        <v>71</v>
      </c>
      <c r="P18" s="277" t="s">
        <v>71</v>
      </c>
      <c r="Q18" s="277" t="s">
        <v>71</v>
      </c>
      <c r="R18" s="273"/>
      <c r="S18" s="100"/>
    </row>
    <row r="19" spans="3:19" ht="29.25" customHeight="1">
      <c r="C19" s="96"/>
      <c r="D19" s="97"/>
      <c r="E19" s="115" t="s">
        <v>403</v>
      </c>
      <c r="F19" s="158" t="s">
        <v>70</v>
      </c>
      <c r="G19" s="299" t="s">
        <v>396</v>
      </c>
      <c r="H19" s="237"/>
      <c r="I19" s="238"/>
      <c r="J19" s="276" t="s">
        <v>71</v>
      </c>
      <c r="K19" s="276" t="s">
        <v>71</v>
      </c>
      <c r="L19" s="276" t="s">
        <v>71</v>
      </c>
      <c r="M19" s="276" t="s">
        <v>71</v>
      </c>
      <c r="N19" s="276" t="s">
        <v>71</v>
      </c>
      <c r="O19" s="276" t="s">
        <v>71</v>
      </c>
      <c r="P19" s="276" t="s">
        <v>71</v>
      </c>
      <c r="Q19" s="276" t="s">
        <v>71</v>
      </c>
      <c r="R19" s="272"/>
      <c r="S19" s="100"/>
    </row>
    <row r="20" spans="3:19" ht="29.25" customHeight="1">
      <c r="C20" s="96"/>
      <c r="D20" s="97"/>
      <c r="E20" s="115" t="s">
        <v>404</v>
      </c>
      <c r="F20" s="101" t="s">
        <v>361</v>
      </c>
      <c r="G20" s="162">
        <f aca="true" t="shared" si="0" ref="G20:G29">SUM(J20:R20)</f>
        <v>0</v>
      </c>
      <c r="H20" s="120"/>
      <c r="I20" s="168"/>
      <c r="J20" s="304">
        <f aca="true" t="shared" si="1" ref="J20:Q20">SUM(J21:J30)</f>
        <v>0</v>
      </c>
      <c r="K20" s="304">
        <f t="shared" si="1"/>
        <v>0</v>
      </c>
      <c r="L20" s="304">
        <f t="shared" si="1"/>
        <v>0</v>
      </c>
      <c r="M20" s="304">
        <f t="shared" si="1"/>
        <v>0</v>
      </c>
      <c r="N20" s="304">
        <f t="shared" si="1"/>
        <v>0</v>
      </c>
      <c r="O20" s="304">
        <f t="shared" si="1"/>
        <v>0</v>
      </c>
      <c r="P20" s="304">
        <f t="shared" si="1"/>
        <v>0</v>
      </c>
      <c r="Q20" s="304">
        <f t="shared" si="1"/>
        <v>0</v>
      </c>
      <c r="R20" s="274"/>
      <c r="S20" s="100"/>
    </row>
    <row r="21" spans="3:19" ht="21" customHeight="1">
      <c r="C21" s="96"/>
      <c r="D21" s="97"/>
      <c r="E21" s="115" t="s">
        <v>334</v>
      </c>
      <c r="F21" s="134" t="s">
        <v>43</v>
      </c>
      <c r="G21" s="162">
        <f t="shared" si="0"/>
        <v>0</v>
      </c>
      <c r="H21" s="120"/>
      <c r="I21" s="168"/>
      <c r="J21" s="278"/>
      <c r="K21" s="278"/>
      <c r="L21" s="278"/>
      <c r="M21" s="278"/>
      <c r="N21" s="278"/>
      <c r="O21" s="278"/>
      <c r="P21" s="278"/>
      <c r="Q21" s="278"/>
      <c r="R21" s="274"/>
      <c r="S21" s="100"/>
    </row>
    <row r="22" spans="3:19" ht="21" customHeight="1">
      <c r="C22" s="96"/>
      <c r="D22" s="97"/>
      <c r="E22" s="115" t="s">
        <v>335</v>
      </c>
      <c r="F22" s="134" t="s">
        <v>44</v>
      </c>
      <c r="G22" s="162">
        <f t="shared" si="0"/>
        <v>0</v>
      </c>
      <c r="H22" s="120"/>
      <c r="I22" s="168"/>
      <c r="J22" s="278"/>
      <c r="K22" s="278"/>
      <c r="L22" s="278"/>
      <c r="M22" s="278"/>
      <c r="N22" s="278"/>
      <c r="O22" s="278"/>
      <c r="P22" s="278"/>
      <c r="Q22" s="278"/>
      <c r="R22" s="274"/>
      <c r="S22" s="100"/>
    </row>
    <row r="23" spans="3:19" ht="21" customHeight="1">
      <c r="C23" s="96"/>
      <c r="D23" s="97"/>
      <c r="E23" s="115" t="s">
        <v>336</v>
      </c>
      <c r="F23" s="134" t="s">
        <v>45</v>
      </c>
      <c r="G23" s="162">
        <f t="shared" si="0"/>
        <v>0</v>
      </c>
      <c r="H23" s="120"/>
      <c r="I23" s="168"/>
      <c r="J23" s="278"/>
      <c r="K23" s="278"/>
      <c r="L23" s="278"/>
      <c r="M23" s="278"/>
      <c r="N23" s="278"/>
      <c r="O23" s="278"/>
      <c r="P23" s="278"/>
      <c r="Q23" s="278"/>
      <c r="R23" s="274"/>
      <c r="S23" s="100"/>
    </row>
    <row r="24" spans="3:19" ht="21" customHeight="1">
      <c r="C24" s="96"/>
      <c r="D24" s="97"/>
      <c r="E24" s="115" t="s">
        <v>337</v>
      </c>
      <c r="F24" s="134" t="s">
        <v>307</v>
      </c>
      <c r="G24" s="162">
        <f t="shared" si="0"/>
        <v>0</v>
      </c>
      <c r="H24" s="120"/>
      <c r="I24" s="168"/>
      <c r="J24" s="278"/>
      <c r="K24" s="278"/>
      <c r="L24" s="278"/>
      <c r="M24" s="278"/>
      <c r="N24" s="278"/>
      <c r="O24" s="278"/>
      <c r="P24" s="278"/>
      <c r="Q24" s="278"/>
      <c r="R24" s="274"/>
      <c r="S24" s="100"/>
    </row>
    <row r="25" spans="3:19" ht="21" customHeight="1">
      <c r="C25" s="96"/>
      <c r="D25" s="97"/>
      <c r="E25" s="115" t="s">
        <v>338</v>
      </c>
      <c r="F25" s="134" t="s">
        <v>46</v>
      </c>
      <c r="G25" s="162">
        <f t="shared" si="0"/>
        <v>0</v>
      </c>
      <c r="H25" s="120"/>
      <c r="I25" s="168"/>
      <c r="J25" s="278"/>
      <c r="K25" s="278"/>
      <c r="L25" s="278"/>
      <c r="M25" s="278"/>
      <c r="N25" s="278"/>
      <c r="O25" s="278"/>
      <c r="P25" s="278"/>
      <c r="Q25" s="278"/>
      <c r="R25" s="274"/>
      <c r="S25" s="100"/>
    </row>
    <row r="26" spans="3:19" ht="21" customHeight="1">
      <c r="C26" s="96"/>
      <c r="D26" s="97"/>
      <c r="E26" s="115" t="s">
        <v>339</v>
      </c>
      <c r="F26" s="134" t="s">
        <v>47</v>
      </c>
      <c r="G26" s="162">
        <f t="shared" si="0"/>
        <v>0</v>
      </c>
      <c r="H26" s="120"/>
      <c r="I26" s="168"/>
      <c r="J26" s="278"/>
      <c r="K26" s="278"/>
      <c r="L26" s="278"/>
      <c r="M26" s="278"/>
      <c r="N26" s="278"/>
      <c r="O26" s="278"/>
      <c r="P26" s="278"/>
      <c r="Q26" s="278"/>
      <c r="R26" s="274"/>
      <c r="S26" s="100"/>
    </row>
    <row r="27" spans="3:19" ht="21" customHeight="1">
      <c r="C27" s="96"/>
      <c r="D27" s="97"/>
      <c r="E27" s="115" t="s">
        <v>340</v>
      </c>
      <c r="F27" s="134" t="s">
        <v>48</v>
      </c>
      <c r="G27" s="162">
        <f t="shared" si="0"/>
        <v>0</v>
      </c>
      <c r="H27" s="120"/>
      <c r="I27" s="168"/>
      <c r="J27" s="278"/>
      <c r="K27" s="278"/>
      <c r="L27" s="278"/>
      <c r="M27" s="278"/>
      <c r="N27" s="278"/>
      <c r="O27" s="278"/>
      <c r="P27" s="278"/>
      <c r="Q27" s="278"/>
      <c r="R27" s="274"/>
      <c r="S27" s="100"/>
    </row>
    <row r="28" spans="3:22" ht="21" customHeight="1">
      <c r="C28" s="96"/>
      <c r="D28" s="97"/>
      <c r="E28" s="115" t="s">
        <v>341</v>
      </c>
      <c r="F28" s="134" t="s">
        <v>49</v>
      </c>
      <c r="G28" s="162">
        <f t="shared" si="0"/>
        <v>0</v>
      </c>
      <c r="H28" s="120"/>
      <c r="I28" s="168"/>
      <c r="J28" s="278"/>
      <c r="K28" s="278"/>
      <c r="L28" s="278"/>
      <c r="M28" s="278"/>
      <c r="N28" s="278"/>
      <c r="O28" s="278"/>
      <c r="P28" s="278"/>
      <c r="Q28" s="278"/>
      <c r="R28" s="274"/>
      <c r="S28" s="100"/>
      <c r="T28" s="137"/>
      <c r="U28" s="137"/>
      <c r="V28" s="137"/>
    </row>
    <row r="29" spans="3:22" ht="21" customHeight="1">
      <c r="C29" s="96"/>
      <c r="D29" s="97"/>
      <c r="E29" s="260" t="s">
        <v>342</v>
      </c>
      <c r="F29" s="261"/>
      <c r="G29" s="262">
        <f t="shared" si="0"/>
        <v>0</v>
      </c>
      <c r="H29" s="263"/>
      <c r="I29" s="168"/>
      <c r="J29" s="278"/>
      <c r="K29" s="278"/>
      <c r="L29" s="278"/>
      <c r="M29" s="278"/>
      <c r="N29" s="278"/>
      <c r="O29" s="278"/>
      <c r="P29" s="278"/>
      <c r="Q29" s="278"/>
      <c r="R29" s="274"/>
      <c r="S29" s="100"/>
      <c r="T29" s="137"/>
      <c r="U29" s="110"/>
      <c r="V29" s="110"/>
    </row>
    <row r="30" spans="3:22" ht="15" customHeight="1">
      <c r="C30" s="96"/>
      <c r="D30" s="97"/>
      <c r="E30" s="266"/>
      <c r="F30" s="267" t="s">
        <v>362</v>
      </c>
      <c r="G30" s="268"/>
      <c r="H30" s="271"/>
      <c r="I30" s="154"/>
      <c r="J30" s="279"/>
      <c r="K30" s="279"/>
      <c r="L30" s="279"/>
      <c r="M30" s="279"/>
      <c r="N30" s="279"/>
      <c r="O30" s="279"/>
      <c r="P30" s="279"/>
      <c r="Q30" s="279"/>
      <c r="R30" s="154"/>
      <c r="S30" s="100"/>
      <c r="T30" s="137"/>
      <c r="U30" s="110"/>
      <c r="V30" s="110"/>
    </row>
    <row r="31" spans="3:22" ht="29.25" customHeight="1">
      <c r="C31" s="96"/>
      <c r="D31" s="97"/>
      <c r="E31" s="174" t="s">
        <v>405</v>
      </c>
      <c r="F31" s="264" t="s">
        <v>363</v>
      </c>
      <c r="G31" s="265">
        <f aca="true" t="shared" si="2" ref="G31:G38">SUM(J31:R31)</f>
        <v>0</v>
      </c>
      <c r="H31" s="121"/>
      <c r="I31" s="168"/>
      <c r="J31" s="278"/>
      <c r="K31" s="278"/>
      <c r="L31" s="278"/>
      <c r="M31" s="278"/>
      <c r="N31" s="278"/>
      <c r="O31" s="278"/>
      <c r="P31" s="278"/>
      <c r="Q31" s="278"/>
      <c r="R31" s="274"/>
      <c r="S31" s="100"/>
      <c r="T31" s="137"/>
      <c r="U31" s="137"/>
      <c r="V31" s="137"/>
    </row>
    <row r="32" spans="3:22" ht="29.25" customHeight="1">
      <c r="C32" s="96"/>
      <c r="D32" s="97"/>
      <c r="E32" s="173" t="s">
        <v>406</v>
      </c>
      <c r="F32" s="247" t="s">
        <v>364</v>
      </c>
      <c r="G32" s="162">
        <f t="shared" si="2"/>
        <v>0</v>
      </c>
      <c r="H32" s="120"/>
      <c r="I32" s="163"/>
      <c r="J32" s="278"/>
      <c r="K32" s="278"/>
      <c r="L32" s="278"/>
      <c r="M32" s="278"/>
      <c r="N32" s="278"/>
      <c r="O32" s="278"/>
      <c r="P32" s="278"/>
      <c r="Q32" s="278"/>
      <c r="R32" s="274"/>
      <c r="S32" s="100"/>
      <c r="T32" s="137"/>
      <c r="U32" s="137"/>
      <c r="V32" s="137"/>
    </row>
    <row r="33" spans="3:22" ht="29.25" customHeight="1">
      <c r="C33" s="96"/>
      <c r="D33" s="97"/>
      <c r="E33" s="174" t="s">
        <v>407</v>
      </c>
      <c r="F33" s="247" t="s">
        <v>365</v>
      </c>
      <c r="G33" s="162">
        <f t="shared" si="2"/>
        <v>0</v>
      </c>
      <c r="H33" s="120"/>
      <c r="I33" s="163"/>
      <c r="J33" s="278"/>
      <c r="K33" s="278"/>
      <c r="L33" s="278"/>
      <c r="M33" s="278"/>
      <c r="N33" s="278"/>
      <c r="O33" s="278"/>
      <c r="P33" s="278"/>
      <c r="Q33" s="278"/>
      <c r="R33" s="274"/>
      <c r="S33" s="100"/>
      <c r="T33" s="137"/>
      <c r="U33" s="137"/>
      <c r="V33" s="137"/>
    </row>
    <row r="34" spans="3:22" ht="29.25" customHeight="1">
      <c r="C34" s="96"/>
      <c r="D34" s="97"/>
      <c r="E34" s="173" t="s">
        <v>408</v>
      </c>
      <c r="F34" s="247" t="s">
        <v>366</v>
      </c>
      <c r="G34" s="162">
        <f t="shared" si="2"/>
        <v>39000</v>
      </c>
      <c r="H34" s="120">
        <v>39000</v>
      </c>
      <c r="I34" s="163"/>
      <c r="J34" s="278"/>
      <c r="K34" s="278"/>
      <c r="L34" s="278"/>
      <c r="M34" s="278"/>
      <c r="N34" s="278">
        <v>25000</v>
      </c>
      <c r="O34" s="278"/>
      <c r="P34" s="278">
        <v>12000</v>
      </c>
      <c r="Q34" s="278">
        <v>2000</v>
      </c>
      <c r="R34" s="274"/>
      <c r="S34" s="100"/>
      <c r="T34" s="137"/>
      <c r="U34" s="137"/>
      <c r="V34" s="137"/>
    </row>
    <row r="35" spans="3:22" ht="29.25" customHeight="1">
      <c r="C35" s="96"/>
      <c r="D35" s="97"/>
      <c r="E35" s="174" t="s">
        <v>409</v>
      </c>
      <c r="F35" s="247" t="s">
        <v>109</v>
      </c>
      <c r="G35" s="162">
        <f t="shared" si="2"/>
        <v>0</v>
      </c>
      <c r="H35" s="120"/>
      <c r="I35" s="163"/>
      <c r="J35" s="278"/>
      <c r="K35" s="278"/>
      <c r="L35" s="278"/>
      <c r="M35" s="278"/>
      <c r="N35" s="278"/>
      <c r="O35" s="278"/>
      <c r="P35" s="278"/>
      <c r="Q35" s="278"/>
      <c r="R35" s="274"/>
      <c r="S35" s="100"/>
      <c r="T35" s="137"/>
      <c r="U35" s="137"/>
      <c r="V35" s="137"/>
    </row>
    <row r="36" spans="3:19" ht="29.25" customHeight="1">
      <c r="C36" s="96"/>
      <c r="D36" s="97"/>
      <c r="E36" s="173" t="s">
        <v>410</v>
      </c>
      <c r="F36" s="247" t="s">
        <v>104</v>
      </c>
      <c r="G36" s="162">
        <f t="shared" si="2"/>
        <v>0</v>
      </c>
      <c r="H36" s="120"/>
      <c r="I36" s="163"/>
      <c r="J36" s="278"/>
      <c r="K36" s="278"/>
      <c r="L36" s="278"/>
      <c r="M36" s="278"/>
      <c r="N36" s="278"/>
      <c r="O36" s="278"/>
      <c r="P36" s="278"/>
      <c r="Q36" s="278"/>
      <c r="R36" s="274"/>
      <c r="S36" s="100"/>
    </row>
    <row r="37" spans="3:19" ht="29.25" customHeight="1">
      <c r="C37" s="96"/>
      <c r="D37" s="97"/>
      <c r="E37" s="174" t="s">
        <v>411</v>
      </c>
      <c r="F37" s="247" t="s">
        <v>176</v>
      </c>
      <c r="G37" s="162">
        <f t="shared" si="2"/>
        <v>0</v>
      </c>
      <c r="H37" s="120"/>
      <c r="I37" s="163"/>
      <c r="J37" s="278"/>
      <c r="K37" s="278"/>
      <c r="L37" s="278"/>
      <c r="M37" s="278"/>
      <c r="N37" s="278"/>
      <c r="O37" s="278"/>
      <c r="P37" s="278"/>
      <c r="Q37" s="278"/>
      <c r="R37" s="274"/>
      <c r="S37" s="100"/>
    </row>
    <row r="38" spans="3:19" ht="29.25" customHeight="1">
      <c r="C38" s="96"/>
      <c r="D38" s="97"/>
      <c r="E38" s="173" t="s">
        <v>367</v>
      </c>
      <c r="F38" s="247" t="s">
        <v>177</v>
      </c>
      <c r="G38" s="162">
        <f t="shared" si="2"/>
        <v>16512.9</v>
      </c>
      <c r="H38" s="120"/>
      <c r="I38" s="163"/>
      <c r="J38" s="278"/>
      <c r="K38" s="278"/>
      <c r="L38" s="278">
        <v>7679</v>
      </c>
      <c r="M38" s="278">
        <v>753.5</v>
      </c>
      <c r="N38" s="278">
        <v>8080.4</v>
      </c>
      <c r="O38" s="278"/>
      <c r="P38" s="278"/>
      <c r="Q38" s="278"/>
      <c r="R38" s="274"/>
      <c r="S38" s="100"/>
    </row>
    <row r="39" spans="3:19" ht="29.25" customHeight="1">
      <c r="C39" s="96"/>
      <c r="D39" s="97"/>
      <c r="E39" s="174" t="s">
        <v>368</v>
      </c>
      <c r="F39" s="248" t="s">
        <v>369</v>
      </c>
      <c r="G39" s="162">
        <f>G40+G42+G43+G47+G48</f>
        <v>0</v>
      </c>
      <c r="H39" s="120"/>
      <c r="I39" s="163"/>
      <c r="J39" s="280">
        <f aca="true" t="shared" si="3" ref="J39:Q39">J40+J42+J43+J47+J48</f>
        <v>0</v>
      </c>
      <c r="K39" s="280">
        <f t="shared" si="3"/>
        <v>0</v>
      </c>
      <c r="L39" s="280">
        <f t="shared" si="3"/>
        <v>0</v>
      </c>
      <c r="M39" s="280">
        <f t="shared" si="3"/>
        <v>0</v>
      </c>
      <c r="N39" s="280">
        <f t="shared" si="3"/>
        <v>0</v>
      </c>
      <c r="O39" s="280">
        <f t="shared" si="3"/>
        <v>0</v>
      </c>
      <c r="P39" s="280">
        <f t="shared" si="3"/>
        <v>0</v>
      </c>
      <c r="Q39" s="280">
        <f t="shared" si="3"/>
        <v>0</v>
      </c>
      <c r="R39" s="274"/>
      <c r="S39" s="100"/>
    </row>
    <row r="40" spans="3:19" ht="29.25" customHeight="1">
      <c r="C40" s="96"/>
      <c r="D40" s="97"/>
      <c r="E40" s="175" t="s">
        <v>370</v>
      </c>
      <c r="F40" s="246" t="s">
        <v>371</v>
      </c>
      <c r="G40" s="162">
        <f>SUM(J40:R40)</f>
        <v>0</v>
      </c>
      <c r="H40" s="120"/>
      <c r="I40" s="163"/>
      <c r="J40" s="278"/>
      <c r="K40" s="278"/>
      <c r="L40" s="278"/>
      <c r="M40" s="278"/>
      <c r="N40" s="278"/>
      <c r="O40" s="278"/>
      <c r="P40" s="278"/>
      <c r="Q40" s="278"/>
      <c r="R40" s="274"/>
      <c r="S40" s="100"/>
    </row>
    <row r="41" spans="3:19" ht="29.25" customHeight="1">
      <c r="C41" s="96"/>
      <c r="D41" s="97"/>
      <c r="E41" s="175" t="s">
        <v>372</v>
      </c>
      <c r="F41" s="246" t="s">
        <v>373</v>
      </c>
      <c r="G41" s="162">
        <f>SUM(J41:R41)</f>
        <v>0</v>
      </c>
      <c r="H41" s="120"/>
      <c r="I41" s="163"/>
      <c r="J41" s="278"/>
      <c r="K41" s="278"/>
      <c r="L41" s="278"/>
      <c r="M41" s="278"/>
      <c r="N41" s="278"/>
      <c r="O41" s="278"/>
      <c r="P41" s="278"/>
      <c r="Q41" s="278"/>
      <c r="R41" s="274"/>
      <c r="S41" s="100"/>
    </row>
    <row r="42" spans="3:19" ht="29.25" customHeight="1">
      <c r="C42" s="96"/>
      <c r="D42" s="97"/>
      <c r="E42" s="175" t="s">
        <v>374</v>
      </c>
      <c r="F42" s="246" t="s">
        <v>375</v>
      </c>
      <c r="G42" s="162">
        <f>SUM(J42:R42)</f>
        <v>0</v>
      </c>
      <c r="H42" s="120"/>
      <c r="I42" s="163"/>
      <c r="J42" s="278"/>
      <c r="K42" s="278"/>
      <c r="L42" s="278"/>
      <c r="M42" s="278"/>
      <c r="N42" s="278"/>
      <c r="O42" s="278"/>
      <c r="P42" s="278"/>
      <c r="Q42" s="278"/>
      <c r="R42" s="274"/>
      <c r="S42" s="100"/>
    </row>
    <row r="43" spans="3:19" ht="29.25" customHeight="1">
      <c r="C43" s="96"/>
      <c r="D43" s="97"/>
      <c r="E43" s="175" t="s">
        <v>376</v>
      </c>
      <c r="F43" s="248" t="s">
        <v>377</v>
      </c>
      <c r="G43" s="162">
        <f>SUM(G44:G46)</f>
        <v>0</v>
      </c>
      <c r="H43" s="120"/>
      <c r="I43" s="163"/>
      <c r="J43" s="280">
        <f aca="true" t="shared" si="4" ref="J43:Q43">SUM(J44:J46)</f>
        <v>0</v>
      </c>
      <c r="K43" s="280">
        <f t="shared" si="4"/>
        <v>0</v>
      </c>
      <c r="L43" s="280">
        <f t="shared" si="4"/>
        <v>0</v>
      </c>
      <c r="M43" s="280">
        <f t="shared" si="4"/>
        <v>0</v>
      </c>
      <c r="N43" s="280">
        <f t="shared" si="4"/>
        <v>0</v>
      </c>
      <c r="O43" s="280">
        <f t="shared" si="4"/>
        <v>0</v>
      </c>
      <c r="P43" s="280">
        <f t="shared" si="4"/>
        <v>0</v>
      </c>
      <c r="Q43" s="280">
        <f t="shared" si="4"/>
        <v>0</v>
      </c>
      <c r="R43" s="274"/>
      <c r="S43" s="100"/>
    </row>
    <row r="44" spans="3:19" ht="29.25" customHeight="1">
      <c r="C44" s="96"/>
      <c r="D44" s="97"/>
      <c r="E44" s="175" t="s">
        <v>378</v>
      </c>
      <c r="F44" s="246" t="s">
        <v>379</v>
      </c>
      <c r="G44" s="162">
        <f aca="true" t="shared" si="5" ref="G44:G52">SUM(J44:R44)</f>
        <v>0</v>
      </c>
      <c r="H44" s="120"/>
      <c r="I44" s="163"/>
      <c r="J44" s="278"/>
      <c r="K44" s="278"/>
      <c r="L44" s="278"/>
      <c r="M44" s="278"/>
      <c r="N44" s="278"/>
      <c r="O44" s="278"/>
      <c r="P44" s="278"/>
      <c r="Q44" s="278"/>
      <c r="R44" s="274"/>
      <c r="S44" s="100"/>
    </row>
    <row r="45" spans="3:19" ht="29.25" customHeight="1">
      <c r="C45" s="96"/>
      <c r="D45" s="97"/>
      <c r="E45" s="175" t="s">
        <v>380</v>
      </c>
      <c r="F45" s="246" t="s">
        <v>381</v>
      </c>
      <c r="G45" s="162">
        <f t="shared" si="5"/>
        <v>0</v>
      </c>
      <c r="H45" s="120"/>
      <c r="I45" s="163"/>
      <c r="J45" s="278"/>
      <c r="K45" s="278"/>
      <c r="L45" s="278"/>
      <c r="M45" s="278"/>
      <c r="N45" s="278"/>
      <c r="O45" s="278"/>
      <c r="P45" s="278"/>
      <c r="Q45" s="278"/>
      <c r="R45" s="274"/>
      <c r="S45" s="100"/>
    </row>
    <row r="46" spans="3:19" ht="29.25" customHeight="1">
      <c r="C46" s="96"/>
      <c r="D46" s="97"/>
      <c r="E46" s="175" t="s">
        <v>382</v>
      </c>
      <c r="F46" s="246" t="s">
        <v>321</v>
      </c>
      <c r="G46" s="162">
        <f t="shared" si="5"/>
        <v>0</v>
      </c>
      <c r="H46" s="120"/>
      <c r="I46" s="163"/>
      <c r="J46" s="278"/>
      <c r="K46" s="278"/>
      <c r="L46" s="278"/>
      <c r="M46" s="278"/>
      <c r="N46" s="278"/>
      <c r="O46" s="278"/>
      <c r="P46" s="278"/>
      <c r="Q46" s="278"/>
      <c r="R46" s="274"/>
      <c r="S46" s="100"/>
    </row>
    <row r="47" spans="3:19" ht="29.25" customHeight="1">
      <c r="C47" s="96"/>
      <c r="D47" s="97"/>
      <c r="E47" s="175" t="s">
        <v>322</v>
      </c>
      <c r="F47" s="247" t="s">
        <v>323</v>
      </c>
      <c r="G47" s="162">
        <f t="shared" si="5"/>
        <v>0</v>
      </c>
      <c r="H47" s="120"/>
      <c r="I47" s="163"/>
      <c r="J47" s="278"/>
      <c r="K47" s="278"/>
      <c r="L47" s="278"/>
      <c r="M47" s="278"/>
      <c r="N47" s="278"/>
      <c r="O47" s="278"/>
      <c r="P47" s="278"/>
      <c r="Q47" s="278"/>
      <c r="R47" s="274"/>
      <c r="S47" s="100"/>
    </row>
    <row r="48" spans="3:19" ht="29.25" customHeight="1">
      <c r="C48" s="96"/>
      <c r="D48" s="97"/>
      <c r="E48" s="175" t="s">
        <v>223</v>
      </c>
      <c r="F48" s="247" t="s">
        <v>324</v>
      </c>
      <c r="G48" s="162">
        <f t="shared" si="5"/>
        <v>0</v>
      </c>
      <c r="H48" s="120"/>
      <c r="I48" s="163"/>
      <c r="J48" s="278"/>
      <c r="K48" s="278"/>
      <c r="L48" s="278"/>
      <c r="M48" s="278"/>
      <c r="N48" s="278"/>
      <c r="O48" s="278"/>
      <c r="P48" s="278"/>
      <c r="Q48" s="278"/>
      <c r="R48" s="274"/>
      <c r="S48" s="100"/>
    </row>
    <row r="49" spans="3:19" ht="29.25" customHeight="1">
      <c r="C49" s="96"/>
      <c r="D49" s="97"/>
      <c r="E49" s="175" t="s">
        <v>325</v>
      </c>
      <c r="F49" s="247" t="s">
        <v>326</v>
      </c>
      <c r="G49" s="162">
        <f t="shared" si="5"/>
        <v>0</v>
      </c>
      <c r="H49" s="120"/>
      <c r="I49" s="163"/>
      <c r="J49" s="278"/>
      <c r="K49" s="278"/>
      <c r="L49" s="278"/>
      <c r="M49" s="278"/>
      <c r="N49" s="278"/>
      <c r="O49" s="278"/>
      <c r="P49" s="278"/>
      <c r="Q49" s="278"/>
      <c r="R49" s="274"/>
      <c r="S49" s="100"/>
    </row>
    <row r="50" spans="3:19" ht="29.25" customHeight="1">
      <c r="C50" s="96"/>
      <c r="D50" s="97"/>
      <c r="E50" s="175" t="s">
        <v>327</v>
      </c>
      <c r="F50" s="247" t="s">
        <v>328</v>
      </c>
      <c r="G50" s="162">
        <f t="shared" si="5"/>
        <v>0</v>
      </c>
      <c r="H50" s="120"/>
      <c r="I50" s="163"/>
      <c r="J50" s="278"/>
      <c r="K50" s="278"/>
      <c r="L50" s="278"/>
      <c r="M50" s="278"/>
      <c r="N50" s="278"/>
      <c r="O50" s="278"/>
      <c r="P50" s="278"/>
      <c r="Q50" s="278"/>
      <c r="R50" s="274"/>
      <c r="S50" s="100"/>
    </row>
    <row r="51" spans="3:19" ht="29.25" customHeight="1">
      <c r="C51" s="96"/>
      <c r="D51" s="97"/>
      <c r="E51" s="175" t="s">
        <v>329</v>
      </c>
      <c r="F51" s="247" t="s">
        <v>330</v>
      </c>
      <c r="G51" s="162">
        <f t="shared" si="5"/>
        <v>25000</v>
      </c>
      <c r="H51" s="120"/>
      <c r="I51" s="163"/>
      <c r="J51" s="278"/>
      <c r="K51" s="278"/>
      <c r="L51" s="278"/>
      <c r="M51" s="278"/>
      <c r="N51" s="278">
        <v>25000</v>
      </c>
      <c r="O51" s="278"/>
      <c r="P51" s="278"/>
      <c r="Q51" s="278"/>
      <c r="R51" s="274"/>
      <c r="S51" s="100"/>
    </row>
    <row r="52" spans="3:19" ht="29.25" customHeight="1" thickBot="1">
      <c r="C52" s="96"/>
      <c r="D52" s="97"/>
      <c r="E52" s="176" t="s">
        <v>331</v>
      </c>
      <c r="F52" s="249" t="s">
        <v>332</v>
      </c>
      <c r="G52" s="164">
        <f t="shared" si="5"/>
        <v>14000</v>
      </c>
      <c r="H52" s="123"/>
      <c r="I52" s="163"/>
      <c r="J52" s="281"/>
      <c r="K52" s="281"/>
      <c r="L52" s="281"/>
      <c r="M52" s="281"/>
      <c r="N52" s="281"/>
      <c r="O52" s="281"/>
      <c r="P52" s="278">
        <v>12000</v>
      </c>
      <c r="Q52" s="281">
        <v>2000</v>
      </c>
      <c r="R52" s="274"/>
      <c r="S52" s="100"/>
    </row>
    <row r="53" spans="3:19" ht="11.25">
      <c r="C53" s="96"/>
      <c r="D53" s="104"/>
      <c r="E53" s="105"/>
      <c r="F53" s="106"/>
      <c r="G53" s="107"/>
      <c r="H53" s="107"/>
      <c r="I53" s="107"/>
      <c r="J53" s="241" t="s">
        <v>319</v>
      </c>
      <c r="K53" s="241" t="s">
        <v>319</v>
      </c>
      <c r="L53" s="241" t="s">
        <v>319</v>
      </c>
      <c r="M53" s="241" t="s">
        <v>319</v>
      </c>
      <c r="N53" s="241" t="s">
        <v>319</v>
      </c>
      <c r="O53" s="241" t="s">
        <v>319</v>
      </c>
      <c r="P53" s="241" t="s">
        <v>319</v>
      </c>
      <c r="Q53" s="241" t="s">
        <v>319</v>
      </c>
      <c r="R53" s="107"/>
      <c r="S53" s="108"/>
    </row>
    <row r="54" spans="3:18" ht="11.25">
      <c r="C54" s="96"/>
      <c r="D54" s="96"/>
      <c r="E54" s="96"/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R20:R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I18 H20:I52 G31:G52 G20:G29 J21:Q52">
      <formula1>-99999999999</formula1>
      <formula2>999999999999</formula2>
    </dataValidation>
    <dataValidation type="decimal" allowBlank="1" showInputMessage="1" showErrorMessage="1" sqref="J20:Q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S14" location="'ВО инвестиции'!A1" display="Добавить мероприятие"/>
    <hyperlink ref="J53" location="'ВО инвестиции'!A1" display="Удалить мероприятие"/>
    <hyperlink ref="K53" location="'ВО инвестиции'!A1" display="Удалить мероприятие"/>
    <hyperlink ref="L53" location="'ВО инвестиции'!A1" display="Удалить мероприятие"/>
    <hyperlink ref="M53" location="'ВО инвестиции'!A1" display="Удалить мероприятие"/>
    <hyperlink ref="N53" location="'ВО инвестиции'!A1" display="Удалить мероприятие"/>
    <hyperlink ref="O53" location="'ВО инвестиции'!A1" display="Удалить мероприятие"/>
    <hyperlink ref="P53" location="'ВО инвестиции'!A1" display="Удалить мероприятие"/>
    <hyperlink ref="Q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4"/>
  <sheetViews>
    <sheetView zoomScalePageLayoutView="0" workbookViewId="0" topLeftCell="C7">
      <selection activeCell="G14" sqref="G14"/>
    </sheetView>
  </sheetViews>
  <sheetFormatPr defaultColWidth="9.125" defaultRowHeight="12.75"/>
  <cols>
    <col min="1" max="2" width="0" style="75" hidden="1" customWidth="1"/>
    <col min="3" max="3" width="0.37109375" style="75" customWidth="1"/>
    <col min="4" max="4" width="0.5" style="75" customWidth="1"/>
    <col min="5" max="5" width="6.875" style="75" customWidth="1"/>
    <col min="6" max="6" width="50.625" style="75" customWidth="1"/>
    <col min="7" max="7" width="40.00390625" style="75" customWidth="1"/>
    <col min="8" max="8" width="3.625" style="75" hidden="1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159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5" t="s">
        <v>252</v>
      </c>
      <c r="F10" s="396"/>
      <c r="G10" s="397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245</v>
      </c>
      <c r="F12" s="91" t="s">
        <v>399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24" ht="30" customHeight="1">
      <c r="C14" s="85"/>
      <c r="D14" s="86"/>
      <c r="E14" s="177">
        <v>1</v>
      </c>
      <c r="F14" s="99" t="s">
        <v>383</v>
      </c>
      <c r="G14" s="125">
        <v>1119</v>
      </c>
      <c r="H14" s="82"/>
      <c r="I14" s="83"/>
      <c r="J14" s="83"/>
      <c r="K14" s="83"/>
      <c r="L14" s="83"/>
      <c r="M14" s="83"/>
      <c r="N14" s="83"/>
      <c r="O14" s="83"/>
      <c r="P14" s="83"/>
      <c r="Q14" s="89"/>
      <c r="R14" s="89"/>
      <c r="S14" s="89"/>
      <c r="T14" s="89"/>
      <c r="U14" s="89"/>
      <c r="V14" s="89"/>
      <c r="W14" s="89"/>
      <c r="X14" s="89"/>
    </row>
    <row r="15" spans="3:8" ht="29.25" customHeight="1">
      <c r="C15" s="96"/>
      <c r="D15" s="97"/>
      <c r="E15" s="98">
        <v>2</v>
      </c>
      <c r="F15" s="99" t="s">
        <v>384</v>
      </c>
      <c r="G15" s="125">
        <v>1119</v>
      </c>
      <c r="H15" s="100"/>
    </row>
    <row r="16" spans="3:8" ht="29.25" customHeight="1">
      <c r="C16" s="96"/>
      <c r="D16" s="97"/>
      <c r="E16" s="74">
        <v>3</v>
      </c>
      <c r="F16" s="101" t="s">
        <v>308</v>
      </c>
      <c r="G16" s="122">
        <v>1105</v>
      </c>
      <c r="H16" s="100"/>
    </row>
    <row r="17" spans="3:8" ht="36" customHeight="1">
      <c r="C17" s="96"/>
      <c r="D17" s="97"/>
      <c r="E17" s="74">
        <v>4</v>
      </c>
      <c r="F17" s="101" t="s">
        <v>309</v>
      </c>
      <c r="G17" s="122">
        <v>14</v>
      </c>
      <c r="H17" s="100"/>
    </row>
    <row r="18" spans="3:8" ht="40.5" customHeight="1">
      <c r="C18" s="96"/>
      <c r="D18" s="97"/>
      <c r="E18" s="160">
        <v>5</v>
      </c>
      <c r="F18" s="161" t="s">
        <v>56</v>
      </c>
      <c r="G18" s="339">
        <f>SUM(G19:G21)</f>
        <v>136.5</v>
      </c>
      <c r="H18" s="100"/>
    </row>
    <row r="19" spans="3:8" ht="21" customHeight="1" hidden="1">
      <c r="C19" s="96"/>
      <c r="D19" s="331" t="s">
        <v>24</v>
      </c>
      <c r="E19" s="332"/>
      <c r="F19" s="333"/>
      <c r="G19" s="334"/>
      <c r="H19" s="100"/>
    </row>
    <row r="20" spans="3:8" ht="0.75" customHeight="1" hidden="1">
      <c r="C20" s="96"/>
      <c r="D20" s="354" t="s">
        <v>253</v>
      </c>
      <c r="E20" s="327" t="s">
        <v>1242</v>
      </c>
      <c r="F20" s="328"/>
      <c r="G20" s="120">
        <v>136.5</v>
      </c>
      <c r="H20" s="100"/>
    </row>
    <row r="21" spans="3:8" ht="11.25" hidden="1">
      <c r="C21" s="335"/>
      <c r="D21" s="331" t="s">
        <v>25</v>
      </c>
      <c r="E21" s="336"/>
      <c r="F21" s="337" t="s">
        <v>34</v>
      </c>
      <c r="G21" s="338"/>
      <c r="H21" s="100"/>
    </row>
    <row r="22" spans="3:8" ht="29.25" customHeight="1" thickBot="1">
      <c r="C22" s="96"/>
      <c r="D22" s="97"/>
      <c r="E22" s="102">
        <v>6</v>
      </c>
      <c r="F22" s="103" t="s">
        <v>320</v>
      </c>
      <c r="G22" s="150">
        <v>1105</v>
      </c>
      <c r="H22" s="100"/>
    </row>
    <row r="23" spans="3:8" ht="11.25">
      <c r="C23" s="96"/>
      <c r="D23" s="104"/>
      <c r="E23" s="105"/>
      <c r="F23" s="106"/>
      <c r="G23" s="107"/>
      <c r="H23" s="108"/>
    </row>
    <row r="24" spans="3:7" ht="11.25">
      <c r="C24" s="96"/>
      <c r="D24" s="96"/>
      <c r="E24" s="96"/>
      <c r="F24" s="109"/>
      <c r="G24" s="110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2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1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1" location="'ВО доступ'!A1" display="Добавить систему водоотведения"/>
    <hyperlink ref="D20" location="'ВО доступ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tabSelected="1" view="pageBreakPreview" zoomScale="86" zoomScaleSheetLayoutView="86" zoomScalePageLayoutView="0" workbookViewId="0" topLeftCell="E13">
      <selection activeCell="K36" sqref="K36"/>
    </sheetView>
  </sheetViews>
  <sheetFormatPr defaultColWidth="9.125" defaultRowHeight="12.75"/>
  <cols>
    <col min="1" max="2" width="0" style="75" hidden="1" customWidth="1"/>
    <col min="3" max="3" width="3.625" style="75" customWidth="1"/>
    <col min="4" max="4" width="3.625" style="75" hidden="1" customWidth="1"/>
    <col min="5" max="5" width="6.875" style="75" customWidth="1"/>
    <col min="6" max="6" width="60.625" style="75" customWidth="1"/>
    <col min="7" max="7" width="16.875" style="75" customWidth="1"/>
    <col min="8" max="8" width="40.375" style="75" customWidth="1"/>
    <col min="9" max="9" width="3.625" style="75" hidden="1" customWidth="1"/>
    <col min="10" max="16384" width="9.125" style="7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7"/>
      <c r="E8" s="78"/>
      <c r="F8" s="78"/>
      <c r="G8" s="78"/>
      <c r="H8" s="78"/>
      <c r="I8" s="79"/>
    </row>
    <row r="9" spans="4:29" ht="12.75" customHeight="1">
      <c r="D9" s="80"/>
      <c r="E9" s="81"/>
      <c r="F9" s="146" t="s">
        <v>159</v>
      </c>
      <c r="G9" s="111"/>
      <c r="H9" s="81"/>
      <c r="I9" s="82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3:25" ht="30.75" customHeight="1">
      <c r="C10" s="85"/>
      <c r="D10" s="86"/>
      <c r="E10" s="395" t="s">
        <v>145</v>
      </c>
      <c r="F10" s="396"/>
      <c r="G10" s="396"/>
      <c r="H10" s="397"/>
      <c r="I10" s="87"/>
      <c r="J10" s="88"/>
      <c r="K10" s="88"/>
      <c r="L10" s="88"/>
      <c r="M10" s="88"/>
      <c r="N10" s="88"/>
      <c r="O10" s="88"/>
      <c r="P10" s="88"/>
      <c r="Q10" s="88"/>
      <c r="R10" s="89"/>
      <c r="S10" s="89"/>
      <c r="T10" s="89"/>
      <c r="U10" s="89"/>
      <c r="V10" s="89"/>
      <c r="W10" s="89"/>
      <c r="X10" s="89"/>
      <c r="Y10" s="89"/>
    </row>
    <row r="11" spans="3:25" ht="12.75" customHeight="1" thickBot="1">
      <c r="C11" s="85"/>
      <c r="D11" s="86"/>
      <c r="E11" s="81"/>
      <c r="F11" s="81"/>
      <c r="G11" s="81"/>
      <c r="H11" s="81"/>
      <c r="I11" s="82"/>
      <c r="J11" s="83"/>
      <c r="K11" s="83"/>
      <c r="L11" s="83"/>
      <c r="M11" s="83"/>
      <c r="N11" s="83"/>
      <c r="O11" s="83"/>
      <c r="P11" s="83"/>
      <c r="Q11" s="83"/>
      <c r="R11" s="89"/>
      <c r="S11" s="89"/>
      <c r="T11" s="89"/>
      <c r="U11" s="89"/>
      <c r="V11" s="89"/>
      <c r="W11" s="89"/>
      <c r="X11" s="89"/>
      <c r="Y11" s="89"/>
    </row>
    <row r="12" spans="3:25" ht="30" customHeight="1" thickBot="1">
      <c r="C12" s="85"/>
      <c r="D12" s="86"/>
      <c r="E12" s="90" t="s">
        <v>245</v>
      </c>
      <c r="F12" s="112" t="s">
        <v>399</v>
      </c>
      <c r="G12" s="112" t="s">
        <v>248</v>
      </c>
      <c r="H12" s="92" t="s">
        <v>37</v>
      </c>
      <c r="I12" s="82"/>
      <c r="J12" s="83"/>
      <c r="K12" s="83"/>
      <c r="L12" s="83"/>
      <c r="M12" s="83"/>
      <c r="N12" s="83"/>
      <c r="O12" s="83"/>
      <c r="P12" s="83"/>
      <c r="Q12" s="83"/>
      <c r="R12" s="89"/>
      <c r="S12" s="89"/>
      <c r="T12" s="89"/>
      <c r="U12" s="89"/>
      <c r="V12" s="89"/>
      <c r="W12" s="89"/>
      <c r="X12" s="89"/>
      <c r="Y12" s="89"/>
    </row>
    <row r="13" spans="3:25" ht="12" customHeight="1" thickBot="1">
      <c r="C13" s="85"/>
      <c r="D13" s="86"/>
      <c r="E13" s="178">
        <v>1</v>
      </c>
      <c r="F13" s="132">
        <f>E13+1</f>
        <v>2</v>
      </c>
      <c r="G13" s="179">
        <f>F13+1</f>
        <v>3</v>
      </c>
      <c r="H13" s="180">
        <f>G13+1</f>
        <v>4</v>
      </c>
      <c r="I13" s="82"/>
      <c r="J13" s="83"/>
      <c r="K13" s="83"/>
      <c r="L13" s="83"/>
      <c r="M13" s="83"/>
      <c r="N13" s="83"/>
      <c r="O13" s="83"/>
      <c r="P13" s="83"/>
      <c r="Q13" s="83"/>
      <c r="R13" s="89"/>
      <c r="S13" s="89"/>
      <c r="T13" s="89"/>
      <c r="U13" s="89"/>
      <c r="V13" s="89"/>
      <c r="W13" s="89"/>
      <c r="X13" s="89"/>
      <c r="Y13" s="89"/>
    </row>
    <row r="14" spans="3:9" ht="33" customHeight="1">
      <c r="C14" s="96"/>
      <c r="D14" s="97"/>
      <c r="E14" s="113" t="s">
        <v>178</v>
      </c>
      <c r="F14" s="130" t="s">
        <v>75</v>
      </c>
      <c r="G14" s="114" t="s">
        <v>169</v>
      </c>
      <c r="H14" s="300" t="s">
        <v>310</v>
      </c>
      <c r="I14" s="253"/>
    </row>
    <row r="15" spans="3:9" ht="33" customHeight="1">
      <c r="C15" s="96"/>
      <c r="D15" s="97"/>
      <c r="E15" s="115" t="s">
        <v>400</v>
      </c>
      <c r="F15" s="131" t="s">
        <v>170</v>
      </c>
      <c r="G15" s="116" t="s">
        <v>168</v>
      </c>
      <c r="H15" s="121">
        <v>261434</v>
      </c>
      <c r="I15" s="100"/>
    </row>
    <row r="16" spans="3:9" ht="33" customHeight="1">
      <c r="C16" s="96"/>
      <c r="D16" s="97"/>
      <c r="E16" s="115" t="s">
        <v>353</v>
      </c>
      <c r="F16" s="131" t="s">
        <v>127</v>
      </c>
      <c r="G16" s="116" t="s">
        <v>168</v>
      </c>
      <c r="H16" s="151">
        <f>SUM(H17,H18,H21,H31,H32,H33,H34,H35,H38,H41,H47)</f>
        <v>257482</v>
      </c>
      <c r="I16" s="100"/>
    </row>
    <row r="17" spans="3:9" ht="36.75" customHeight="1">
      <c r="C17" s="96"/>
      <c r="D17" s="97"/>
      <c r="E17" s="115" t="s">
        <v>249</v>
      </c>
      <c r="F17" s="128" t="s">
        <v>73</v>
      </c>
      <c r="G17" s="116" t="s">
        <v>168</v>
      </c>
      <c r="H17" s="120">
        <v>0</v>
      </c>
      <c r="I17" s="100"/>
    </row>
    <row r="18" spans="3:9" ht="36.75" customHeight="1">
      <c r="C18" s="96"/>
      <c r="D18" s="97"/>
      <c r="E18" s="117" t="s">
        <v>250</v>
      </c>
      <c r="F18" s="128" t="s">
        <v>160</v>
      </c>
      <c r="G18" s="116" t="s">
        <v>168</v>
      </c>
      <c r="H18" s="121">
        <v>58467</v>
      </c>
      <c r="I18" s="100"/>
    </row>
    <row r="19" spans="3:9" ht="15" customHeight="1">
      <c r="C19" s="96"/>
      <c r="D19" s="97"/>
      <c r="E19" s="117" t="s">
        <v>167</v>
      </c>
      <c r="F19" s="129" t="s">
        <v>173</v>
      </c>
      <c r="G19" s="116" t="s">
        <v>171</v>
      </c>
      <c r="H19" s="121">
        <v>3.43</v>
      </c>
      <c r="I19" s="100"/>
    </row>
    <row r="20" spans="3:9" ht="15" customHeight="1">
      <c r="C20" s="96"/>
      <c r="D20" s="97"/>
      <c r="E20" s="117" t="s">
        <v>129</v>
      </c>
      <c r="F20" s="129" t="s">
        <v>172</v>
      </c>
      <c r="G20" s="116" t="s">
        <v>57</v>
      </c>
      <c r="H20" s="121">
        <v>17055.4</v>
      </c>
      <c r="I20" s="100"/>
    </row>
    <row r="21" spans="3:9" ht="15" customHeight="1">
      <c r="C21" s="96"/>
      <c r="D21" s="97"/>
      <c r="E21" s="117" t="s">
        <v>146</v>
      </c>
      <c r="F21" s="128" t="s">
        <v>76</v>
      </c>
      <c r="G21" s="116" t="s">
        <v>168</v>
      </c>
      <c r="H21" s="121">
        <v>5031</v>
      </c>
      <c r="I21" s="100"/>
    </row>
    <row r="22" spans="3:9" ht="15" customHeight="1">
      <c r="C22" s="96"/>
      <c r="D22" s="97"/>
      <c r="E22" s="117" t="s">
        <v>147</v>
      </c>
      <c r="F22" s="129" t="s">
        <v>77</v>
      </c>
      <c r="G22" s="116" t="s">
        <v>78</v>
      </c>
      <c r="H22" s="151">
        <f>SUM(H23:H30)</f>
        <v>11.008</v>
      </c>
      <c r="I22" s="100"/>
    </row>
    <row r="23" spans="3:9" ht="15" customHeight="1">
      <c r="C23" s="96"/>
      <c r="D23" s="97"/>
      <c r="E23" s="117" t="s">
        <v>132</v>
      </c>
      <c r="F23" s="149" t="s">
        <v>79</v>
      </c>
      <c r="G23" s="116" t="s">
        <v>78</v>
      </c>
      <c r="H23" s="121">
        <v>0</v>
      </c>
      <c r="I23" s="100"/>
    </row>
    <row r="24" spans="3:9" ht="15" customHeight="1">
      <c r="C24" s="96"/>
      <c r="D24" s="97"/>
      <c r="E24" s="117" t="s">
        <v>130</v>
      </c>
      <c r="F24" s="149" t="s">
        <v>80</v>
      </c>
      <c r="G24" s="116" t="s">
        <v>78</v>
      </c>
      <c r="H24" s="121">
        <v>0</v>
      </c>
      <c r="I24" s="100"/>
    </row>
    <row r="25" spans="3:9" ht="15" customHeight="1">
      <c r="C25" s="96"/>
      <c r="D25" s="97"/>
      <c r="E25" s="117" t="s">
        <v>133</v>
      </c>
      <c r="F25" s="149" t="s">
        <v>81</v>
      </c>
      <c r="G25" s="116" t="s">
        <v>78</v>
      </c>
      <c r="H25" s="121">
        <v>0</v>
      </c>
      <c r="I25" s="100"/>
    </row>
    <row r="26" spans="3:9" ht="15" customHeight="1">
      <c r="C26" s="96"/>
      <c r="D26" s="97"/>
      <c r="E26" s="117" t="s">
        <v>134</v>
      </c>
      <c r="F26" s="149" t="s">
        <v>82</v>
      </c>
      <c r="G26" s="116" t="s">
        <v>78</v>
      </c>
      <c r="H26" s="121">
        <v>0</v>
      </c>
      <c r="I26" s="100"/>
    </row>
    <row r="27" spans="3:9" ht="15" customHeight="1">
      <c r="C27" s="96"/>
      <c r="D27" s="97"/>
      <c r="E27" s="117" t="s">
        <v>135</v>
      </c>
      <c r="F27" s="149" t="s">
        <v>83</v>
      </c>
      <c r="G27" s="116" t="s">
        <v>78</v>
      </c>
      <c r="H27" s="121">
        <v>0</v>
      </c>
      <c r="I27" s="100"/>
    </row>
    <row r="28" spans="3:9" ht="15" customHeight="1">
      <c r="C28" s="96"/>
      <c r="D28" s="97"/>
      <c r="E28" s="117" t="s">
        <v>131</v>
      </c>
      <c r="F28" s="149" t="s">
        <v>84</v>
      </c>
      <c r="G28" s="116" t="s">
        <v>78</v>
      </c>
      <c r="H28" s="121">
        <v>0</v>
      </c>
      <c r="I28" s="100"/>
    </row>
    <row r="29" spans="3:9" ht="15" customHeight="1">
      <c r="C29" s="96"/>
      <c r="D29" s="97"/>
      <c r="E29" s="117" t="s">
        <v>137</v>
      </c>
      <c r="F29" s="149" t="s">
        <v>85</v>
      </c>
      <c r="G29" s="116" t="s">
        <v>78</v>
      </c>
      <c r="H29" s="121">
        <v>8.049</v>
      </c>
      <c r="I29" s="100"/>
    </row>
    <row r="30" spans="3:9" ht="15" customHeight="1">
      <c r="C30" s="96"/>
      <c r="D30" s="97"/>
      <c r="E30" s="117" t="s">
        <v>136</v>
      </c>
      <c r="F30" s="149" t="s">
        <v>86</v>
      </c>
      <c r="G30" s="116" t="s">
        <v>78</v>
      </c>
      <c r="H30" s="121">
        <v>2.959</v>
      </c>
      <c r="I30" s="100"/>
    </row>
    <row r="31" spans="3:9" ht="24" customHeight="1">
      <c r="C31" s="96"/>
      <c r="D31" s="97"/>
      <c r="E31" s="117" t="s">
        <v>148</v>
      </c>
      <c r="F31" s="128" t="s">
        <v>164</v>
      </c>
      <c r="G31" s="116" t="s">
        <v>168</v>
      </c>
      <c r="H31" s="121">
        <v>33628</v>
      </c>
      <c r="I31" s="100"/>
    </row>
    <row r="32" spans="3:9" ht="24" customHeight="1">
      <c r="C32" s="96"/>
      <c r="D32" s="97"/>
      <c r="E32" s="117" t="s">
        <v>149</v>
      </c>
      <c r="F32" s="128" t="s">
        <v>161</v>
      </c>
      <c r="G32" s="116" t="s">
        <v>168</v>
      </c>
      <c r="H32" s="121">
        <v>11281</v>
      </c>
      <c r="I32" s="100"/>
    </row>
    <row r="33" spans="3:9" ht="24" customHeight="1">
      <c r="C33" s="96"/>
      <c r="D33" s="97"/>
      <c r="E33" s="117" t="s">
        <v>150</v>
      </c>
      <c r="F33" s="128" t="s">
        <v>166</v>
      </c>
      <c r="G33" s="116" t="s">
        <v>168</v>
      </c>
      <c r="H33" s="121">
        <v>6902</v>
      </c>
      <c r="I33" s="100"/>
    </row>
    <row r="34" spans="3:9" ht="24" customHeight="1">
      <c r="C34" s="96"/>
      <c r="D34" s="97"/>
      <c r="E34" s="117" t="s">
        <v>151</v>
      </c>
      <c r="F34" s="128" t="s">
        <v>163</v>
      </c>
      <c r="G34" s="116" t="s">
        <v>168</v>
      </c>
      <c r="H34" s="121">
        <v>0</v>
      </c>
      <c r="I34" s="100"/>
    </row>
    <row r="35" spans="3:9" ht="24" customHeight="1">
      <c r="C35" s="96"/>
      <c r="D35" s="97"/>
      <c r="E35" s="117" t="s">
        <v>152</v>
      </c>
      <c r="F35" s="128" t="s">
        <v>74</v>
      </c>
      <c r="G35" s="116" t="s">
        <v>168</v>
      </c>
      <c r="H35" s="121">
        <v>42060</v>
      </c>
      <c r="I35" s="100"/>
    </row>
    <row r="36" spans="3:9" ht="24" customHeight="1">
      <c r="C36" s="96"/>
      <c r="D36" s="97"/>
      <c r="E36" s="117" t="s">
        <v>52</v>
      </c>
      <c r="F36" s="128" t="s">
        <v>164</v>
      </c>
      <c r="G36" s="116" t="s">
        <v>168</v>
      </c>
      <c r="H36" s="121">
        <v>22788</v>
      </c>
      <c r="I36" s="100"/>
    </row>
    <row r="37" spans="3:9" ht="24" customHeight="1">
      <c r="C37" s="96"/>
      <c r="D37" s="97"/>
      <c r="E37" s="117" t="s">
        <v>53</v>
      </c>
      <c r="F37" s="128" t="s">
        <v>51</v>
      </c>
      <c r="G37" s="116" t="s">
        <v>168</v>
      </c>
      <c r="H37" s="121">
        <v>7469</v>
      </c>
      <c r="I37" s="100"/>
    </row>
    <row r="38" spans="3:9" ht="24" customHeight="1">
      <c r="C38" s="96"/>
      <c r="D38" s="97"/>
      <c r="E38" s="117" t="s">
        <v>153</v>
      </c>
      <c r="F38" s="128" t="s">
        <v>162</v>
      </c>
      <c r="G38" s="116" t="s">
        <v>168</v>
      </c>
      <c r="H38" s="121">
        <v>45817</v>
      </c>
      <c r="I38" s="100"/>
    </row>
    <row r="39" spans="3:9" ht="24" customHeight="1">
      <c r="C39" s="96"/>
      <c r="D39" s="97"/>
      <c r="E39" s="117" t="s">
        <v>54</v>
      </c>
      <c r="F39" s="128" t="s">
        <v>164</v>
      </c>
      <c r="G39" s="116" t="s">
        <v>168</v>
      </c>
      <c r="H39" s="121">
        <v>17274</v>
      </c>
      <c r="I39" s="100"/>
    </row>
    <row r="40" spans="3:9" ht="24" customHeight="1">
      <c r="C40" s="96"/>
      <c r="D40" s="97"/>
      <c r="E40" s="117" t="s">
        <v>55</v>
      </c>
      <c r="F40" s="128" t="s">
        <v>51</v>
      </c>
      <c r="G40" s="116" t="s">
        <v>168</v>
      </c>
      <c r="H40" s="121">
        <v>5198</v>
      </c>
      <c r="I40" s="100"/>
    </row>
    <row r="41" spans="3:9" ht="24" customHeight="1">
      <c r="C41" s="96"/>
      <c r="D41" s="97"/>
      <c r="E41" s="117" t="s">
        <v>154</v>
      </c>
      <c r="F41" s="128" t="s">
        <v>128</v>
      </c>
      <c r="G41" s="116" t="s">
        <v>168</v>
      </c>
      <c r="H41" s="121">
        <v>50045</v>
      </c>
      <c r="I41" s="100"/>
    </row>
    <row r="42" spans="3:9" ht="25.5" customHeight="1">
      <c r="C42" s="96"/>
      <c r="D42" s="97"/>
      <c r="E42" s="115" t="s">
        <v>138</v>
      </c>
      <c r="F42" s="128" t="s">
        <v>93</v>
      </c>
      <c r="G42" s="116" t="s">
        <v>168</v>
      </c>
      <c r="H42" s="120">
        <v>42793</v>
      </c>
      <c r="I42" s="100"/>
    </row>
    <row r="43" spans="3:9" ht="24" customHeight="1">
      <c r="C43" s="96"/>
      <c r="D43" s="97"/>
      <c r="E43" s="115" t="s">
        <v>139</v>
      </c>
      <c r="F43" s="128" t="s">
        <v>92</v>
      </c>
      <c r="G43" s="116" t="s">
        <v>168</v>
      </c>
      <c r="H43" s="120">
        <v>5404</v>
      </c>
      <c r="I43" s="100"/>
    </row>
    <row r="44" spans="3:9" ht="18.75" customHeight="1">
      <c r="C44" s="96"/>
      <c r="D44" s="97"/>
      <c r="E44" s="115" t="s">
        <v>140</v>
      </c>
      <c r="F44" s="128" t="s">
        <v>91</v>
      </c>
      <c r="G44" s="116" t="s">
        <v>168</v>
      </c>
      <c r="H44" s="120">
        <v>20.469</v>
      </c>
      <c r="I44" s="100"/>
    </row>
    <row r="45" spans="3:9" ht="17.25" customHeight="1">
      <c r="C45" s="96"/>
      <c r="D45" s="97"/>
      <c r="E45" s="115" t="s">
        <v>141</v>
      </c>
      <c r="F45" s="128" t="s">
        <v>90</v>
      </c>
      <c r="G45" s="116" t="s">
        <v>87</v>
      </c>
      <c r="H45" s="122">
        <v>22</v>
      </c>
      <c r="I45" s="100"/>
    </row>
    <row r="46" spans="3:9" ht="25.5" customHeight="1">
      <c r="C46" s="96"/>
      <c r="D46" s="97"/>
      <c r="E46" s="115" t="s">
        <v>142</v>
      </c>
      <c r="F46" s="128" t="s">
        <v>89</v>
      </c>
      <c r="G46" s="116" t="s">
        <v>168</v>
      </c>
      <c r="H46" s="120">
        <v>1848</v>
      </c>
      <c r="I46" s="100"/>
    </row>
    <row r="47" spans="3:9" ht="39" customHeight="1">
      <c r="C47" s="96"/>
      <c r="D47" s="97"/>
      <c r="E47" s="115" t="s">
        <v>155</v>
      </c>
      <c r="F47" s="128" t="s">
        <v>165</v>
      </c>
      <c r="G47" s="116" t="s">
        <v>168</v>
      </c>
      <c r="H47" s="120">
        <v>4251</v>
      </c>
      <c r="I47" s="100"/>
    </row>
    <row r="48" spans="3:9" ht="27" customHeight="1">
      <c r="C48" s="96"/>
      <c r="D48" s="97"/>
      <c r="E48" s="115" t="s">
        <v>401</v>
      </c>
      <c r="F48" s="131" t="s">
        <v>88</v>
      </c>
      <c r="G48" s="116" t="s">
        <v>168</v>
      </c>
      <c r="H48" s="120">
        <v>3952</v>
      </c>
      <c r="I48" s="100"/>
    </row>
    <row r="49" spans="3:9" ht="66.75" customHeight="1">
      <c r="C49" s="96"/>
      <c r="D49" s="97"/>
      <c r="E49" s="115" t="s">
        <v>402</v>
      </c>
      <c r="F49" s="131" t="s">
        <v>103</v>
      </c>
      <c r="G49" s="116" t="s">
        <v>168</v>
      </c>
      <c r="H49" s="120">
        <v>3162</v>
      </c>
      <c r="I49" s="100"/>
    </row>
    <row r="50" spans="3:9" ht="27" customHeight="1">
      <c r="C50" s="96"/>
      <c r="D50" s="97"/>
      <c r="E50" s="115" t="s">
        <v>403</v>
      </c>
      <c r="F50" s="131" t="s">
        <v>94</v>
      </c>
      <c r="G50" s="116" t="s">
        <v>168</v>
      </c>
      <c r="H50" s="120">
        <v>0</v>
      </c>
      <c r="I50" s="100"/>
    </row>
    <row r="51" spans="3:9" ht="27" customHeight="1">
      <c r="C51" s="96"/>
      <c r="D51" s="97"/>
      <c r="E51" s="115" t="s">
        <v>404</v>
      </c>
      <c r="F51" s="131" t="s">
        <v>96</v>
      </c>
      <c r="G51" s="116" t="s">
        <v>95</v>
      </c>
      <c r="H51" s="120">
        <v>25544</v>
      </c>
      <c r="I51" s="100"/>
    </row>
    <row r="52" spans="3:9" ht="27" customHeight="1">
      <c r="C52" s="96"/>
      <c r="D52" s="97"/>
      <c r="E52" s="115" t="s">
        <v>405</v>
      </c>
      <c r="F52" s="131" t="s">
        <v>97</v>
      </c>
      <c r="G52" s="116" t="s">
        <v>95</v>
      </c>
      <c r="H52" s="120">
        <v>156</v>
      </c>
      <c r="I52" s="100"/>
    </row>
    <row r="53" spans="3:9" ht="27" customHeight="1">
      <c r="C53" s="96"/>
      <c r="D53" s="97"/>
      <c r="E53" s="115" t="s">
        <v>406</v>
      </c>
      <c r="F53" s="131" t="s">
        <v>98</v>
      </c>
      <c r="G53" s="116" t="s">
        <v>95</v>
      </c>
      <c r="H53" s="120">
        <v>25700</v>
      </c>
      <c r="I53" s="100"/>
    </row>
    <row r="54" spans="3:9" ht="27" customHeight="1">
      <c r="C54" s="96"/>
      <c r="D54" s="97"/>
      <c r="E54" s="115" t="s">
        <v>407</v>
      </c>
      <c r="F54" s="126" t="s">
        <v>99</v>
      </c>
      <c r="G54" s="116" t="s">
        <v>174</v>
      </c>
      <c r="H54" s="120">
        <v>30.7</v>
      </c>
      <c r="I54" s="100"/>
    </row>
    <row r="55" spans="3:9" ht="27" customHeight="1">
      <c r="C55" s="96"/>
      <c r="D55" s="97"/>
      <c r="E55" s="115" t="s">
        <v>408</v>
      </c>
      <c r="F55" s="126" t="s">
        <v>100</v>
      </c>
      <c r="G55" s="116" t="s">
        <v>174</v>
      </c>
      <c r="H55" s="120">
        <v>302.4</v>
      </c>
      <c r="I55" s="100"/>
    </row>
    <row r="56" spans="3:9" ht="27" customHeight="1">
      <c r="C56" s="96"/>
      <c r="D56" s="97"/>
      <c r="E56" s="115" t="s">
        <v>409</v>
      </c>
      <c r="F56" s="126" t="s">
        <v>101</v>
      </c>
      <c r="G56" s="116" t="s">
        <v>58</v>
      </c>
      <c r="H56" s="122">
        <v>14</v>
      </c>
      <c r="I56" s="100"/>
    </row>
    <row r="57" spans="3:9" ht="27" customHeight="1">
      <c r="C57" s="96"/>
      <c r="D57" s="97"/>
      <c r="E57" s="115" t="s">
        <v>410</v>
      </c>
      <c r="F57" s="126" t="s">
        <v>102</v>
      </c>
      <c r="G57" s="116" t="s">
        <v>58</v>
      </c>
      <c r="H57" s="122">
        <v>2</v>
      </c>
      <c r="I57" s="100"/>
    </row>
    <row r="58" spans="3:9" ht="27" customHeight="1">
      <c r="C58" s="96"/>
      <c r="D58" s="97"/>
      <c r="E58" s="260" t="s">
        <v>411</v>
      </c>
      <c r="F58" s="305" t="s">
        <v>175</v>
      </c>
      <c r="G58" s="306" t="s">
        <v>87</v>
      </c>
      <c r="H58" s="307">
        <v>200</v>
      </c>
      <c r="I58" s="100"/>
    </row>
    <row r="59" spans="3:9" ht="69" customHeight="1" thickBot="1">
      <c r="C59" s="96"/>
      <c r="D59" s="97"/>
      <c r="E59" s="118" t="s">
        <v>367</v>
      </c>
      <c r="F59" s="127" t="s">
        <v>59</v>
      </c>
      <c r="G59" s="308"/>
      <c r="H59" s="353" t="s">
        <v>1243</v>
      </c>
      <c r="I59" s="100"/>
    </row>
    <row r="60" spans="4:9" ht="11.25">
      <c r="D60" s="119"/>
      <c r="E60" s="107"/>
      <c r="F60" s="107"/>
      <c r="G60" s="107"/>
      <c r="H60" s="107"/>
      <c r="I60" s="108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F9" sqref="F9"/>
    </sheetView>
  </sheetViews>
  <sheetFormatPr defaultColWidth="9.125" defaultRowHeight="12.75"/>
  <cols>
    <col min="1" max="2" width="0" style="75" hidden="1" customWidth="1"/>
    <col min="3" max="3" width="2.50390625" style="75" customWidth="1"/>
    <col min="4" max="4" width="10.125" style="75" customWidth="1"/>
    <col min="5" max="5" width="8.125" style="75" customWidth="1"/>
    <col min="6" max="6" width="52.50390625" style="75" customWidth="1"/>
    <col min="7" max="7" width="48.50390625" style="75" customWidth="1"/>
    <col min="8" max="8" width="3.37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8" ht="11.25">
      <c r="D9" s="80"/>
      <c r="E9" s="107"/>
      <c r="F9" s="146" t="s">
        <v>159</v>
      </c>
      <c r="G9" s="107"/>
      <c r="H9" s="100"/>
    </row>
    <row r="10" spans="4:8" ht="26.25" customHeight="1">
      <c r="D10" s="80"/>
      <c r="E10" s="400" t="s">
        <v>8</v>
      </c>
      <c r="F10" s="401"/>
      <c r="G10" s="402"/>
      <c r="H10" s="100"/>
    </row>
    <row r="11" spans="4:8" ht="12" thickBot="1">
      <c r="D11" s="80"/>
      <c r="E11" s="310"/>
      <c r="F11" s="310"/>
      <c r="G11" s="310"/>
      <c r="H11" s="100"/>
    </row>
    <row r="12" spans="4:8" ht="42" customHeight="1" thickBot="1">
      <c r="D12" s="80"/>
      <c r="E12" s="403" t="s">
        <v>9</v>
      </c>
      <c r="F12" s="404"/>
      <c r="G12" s="405"/>
      <c r="H12" s="100"/>
    </row>
    <row r="13" spans="4:8" ht="22.5" customHeight="1" thickBot="1">
      <c r="D13" s="80"/>
      <c r="E13" s="90" t="s">
        <v>245</v>
      </c>
      <c r="F13" s="91" t="s">
        <v>10</v>
      </c>
      <c r="G13" s="92" t="s">
        <v>11</v>
      </c>
      <c r="H13" s="100"/>
    </row>
    <row r="14" spans="4:8" ht="11.25">
      <c r="D14" s="311"/>
      <c r="E14" s="312">
        <v>1</v>
      </c>
      <c r="F14" s="313">
        <f>E14+1</f>
        <v>2</v>
      </c>
      <c r="G14" s="314">
        <v>3</v>
      </c>
      <c r="H14" s="100"/>
    </row>
    <row r="15" spans="4:8" ht="11.25">
      <c r="D15" s="311"/>
      <c r="E15" s="315">
        <v>1</v>
      </c>
      <c r="F15" s="316" t="s">
        <v>12</v>
      </c>
      <c r="G15" s="317"/>
      <c r="H15" s="100"/>
    </row>
    <row r="16" spans="4:8" ht="22.5">
      <c r="D16" s="311"/>
      <c r="E16" s="315">
        <v>2</v>
      </c>
      <c r="F16" s="316" t="s">
        <v>13</v>
      </c>
      <c r="G16" s="317"/>
      <c r="H16" s="100"/>
    </row>
    <row r="17" spans="4:8" ht="55.5" customHeight="1">
      <c r="D17" s="311"/>
      <c r="E17" s="315">
        <v>3</v>
      </c>
      <c r="F17" s="316" t="s">
        <v>14</v>
      </c>
      <c r="G17" s="317"/>
      <c r="H17" s="100"/>
    </row>
    <row r="18" spans="4:8" ht="22.5">
      <c r="D18" s="311"/>
      <c r="E18" s="315">
        <v>4</v>
      </c>
      <c r="F18" s="316" t="s">
        <v>15</v>
      </c>
      <c r="G18" s="318"/>
      <c r="H18" s="100"/>
    </row>
    <row r="19" spans="4:8" ht="11.25">
      <c r="D19" s="311"/>
      <c r="E19" s="319" t="s">
        <v>16</v>
      </c>
      <c r="F19" s="134" t="s">
        <v>17</v>
      </c>
      <c r="G19" s="317"/>
      <c r="H19" s="100"/>
    </row>
    <row r="20" spans="4:8" ht="11.25">
      <c r="D20" s="311"/>
      <c r="E20" s="319" t="s">
        <v>18</v>
      </c>
      <c r="F20" s="134" t="s">
        <v>19</v>
      </c>
      <c r="G20" s="317"/>
      <c r="H20" s="100"/>
    </row>
    <row r="21" spans="4:8" ht="11.25">
      <c r="D21" s="311"/>
      <c r="E21" s="319" t="s">
        <v>20</v>
      </c>
      <c r="F21" s="134" t="s">
        <v>21</v>
      </c>
      <c r="G21" s="317"/>
      <c r="H21" s="100"/>
    </row>
    <row r="22" spans="4:8" ht="11.25">
      <c r="D22" s="311"/>
      <c r="E22" s="319" t="s">
        <v>22</v>
      </c>
      <c r="F22" s="134" t="s">
        <v>23</v>
      </c>
      <c r="G22" s="317"/>
      <c r="H22" s="100"/>
    </row>
    <row r="23" spans="4:8" ht="33.75">
      <c r="D23" s="311" t="s">
        <v>24</v>
      </c>
      <c r="E23" s="315">
        <v>5</v>
      </c>
      <c r="F23" s="316" t="s">
        <v>29</v>
      </c>
      <c r="G23" s="317"/>
      <c r="H23" s="100"/>
    </row>
    <row r="24" spans="4:8" ht="33.75">
      <c r="D24" s="311"/>
      <c r="E24" s="315">
        <v>6</v>
      </c>
      <c r="F24" s="320" t="s">
        <v>30</v>
      </c>
      <c r="G24" s="317"/>
      <c r="H24" s="100"/>
    </row>
    <row r="25" spans="4:8" ht="12" thickBot="1">
      <c r="D25" s="311" t="s">
        <v>25</v>
      </c>
      <c r="E25" s="321"/>
      <c r="F25" s="322" t="s">
        <v>26</v>
      </c>
      <c r="G25" s="323"/>
      <c r="H25" s="100"/>
    </row>
    <row r="26" spans="4:8" ht="11.25">
      <c r="D26" s="80"/>
      <c r="E26" s="310"/>
      <c r="F26" s="310"/>
      <c r="G26" s="310"/>
      <c r="H26" s="100"/>
    </row>
    <row r="27" spans="4:8" ht="27.75" customHeight="1">
      <c r="D27" s="80"/>
      <c r="E27" s="398" t="s">
        <v>27</v>
      </c>
      <c r="F27" s="399"/>
      <c r="G27" s="399"/>
      <c r="H27" s="100"/>
    </row>
    <row r="28" spans="4:8" ht="27.75" customHeight="1">
      <c r="D28" s="80"/>
      <c r="E28" s="398" t="s">
        <v>28</v>
      </c>
      <c r="F28" s="399"/>
      <c r="G28" s="399"/>
      <c r="H28" s="100"/>
    </row>
    <row r="29" spans="4:8" ht="11.25">
      <c r="D29" s="119"/>
      <c r="E29" s="107"/>
      <c r="F29" s="107"/>
      <c r="G29" s="107"/>
      <c r="H29" s="10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Маркова Лариса Владимировна</cp:lastModifiedBy>
  <cp:lastPrinted>2012-05-23T04:20:42Z</cp:lastPrinted>
  <dcterms:created xsi:type="dcterms:W3CDTF">2007-06-09T08:43:05Z</dcterms:created>
  <dcterms:modified xsi:type="dcterms:W3CDTF">2012-05-23T04:21:31Z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